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root\Dropbox\Lillängsdal\Stämmohandlingar\Årsstämma 2025\"/>
    </mc:Choice>
  </mc:AlternateContent>
  <xr:revisionPtr revIDLastSave="0" documentId="13_ncr:1_{71A377C5-693F-4A87-AC30-F3F856B16EB6}" xr6:coauthVersionLast="47" xr6:coauthVersionMax="47" xr10:uidLastSave="{00000000-0000-0000-0000-000000000000}"/>
  <bookViews>
    <workbookView xWindow="600" yWindow="0" windowWidth="18840" windowHeight="10800" activeTab="4" xr2:uid="{00000000-000D-0000-FFFF-FFFF00000000}"/>
  </bookViews>
  <sheets>
    <sheet name="Summering" sheetId="5" r:id="rId1"/>
    <sheet name="Hamnen" sheetId="1" r:id="rId2"/>
    <sheet name="Stranden" sheetId="2" r:id="rId3"/>
    <sheet name="Ängen-fotbollsplan" sheetId="3" r:id="rId4"/>
    <sheet name="Vägar" sheetId="4" r:id="rId5"/>
    <sheet name="Utskrift" sheetId="6" r:id="rId6"/>
  </sheet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6" i="4" l="1"/>
  <c r="N159" i="6"/>
  <c r="M16" i="4"/>
  <c r="M159" i="6"/>
  <c r="L16" i="4"/>
  <c r="L159" i="6"/>
  <c r="K16" i="4"/>
  <c r="K159" i="6"/>
  <c r="J16" i="4"/>
  <c r="J159" i="6"/>
  <c r="I16" i="4"/>
  <c r="I159" i="6"/>
  <c r="H16" i="4"/>
  <c r="H159" i="6"/>
  <c r="G16" i="4"/>
  <c r="G159" i="6"/>
  <c r="F16" i="4"/>
  <c r="F159" i="6"/>
  <c r="E16" i="4"/>
  <c r="E159" i="6"/>
  <c r="D16" i="4"/>
  <c r="D159" i="6"/>
  <c r="C16" i="4"/>
  <c r="C159" i="6"/>
  <c r="N15" i="3"/>
  <c r="N157" i="6"/>
  <c r="M15" i="3"/>
  <c r="M157" i="6"/>
  <c r="L15" i="3"/>
  <c r="L157" i="6"/>
  <c r="K15" i="3"/>
  <c r="K157" i="6"/>
  <c r="J15" i="3"/>
  <c r="J157" i="6"/>
  <c r="I15" i="3"/>
  <c r="I157" i="6"/>
  <c r="H15" i="3"/>
  <c r="H157" i="6"/>
  <c r="G15" i="3"/>
  <c r="G157" i="6"/>
  <c r="F15" i="3"/>
  <c r="F157" i="6"/>
  <c r="E15" i="3"/>
  <c r="E157" i="6"/>
  <c r="D15" i="3"/>
  <c r="D157" i="6"/>
  <c r="C15" i="3"/>
  <c r="C157" i="6"/>
  <c r="N50" i="2"/>
  <c r="N155" i="6"/>
  <c r="M50" i="2"/>
  <c r="M155" i="6"/>
  <c r="L50" i="2"/>
  <c r="L155" i="6"/>
  <c r="K50" i="2"/>
  <c r="K155" i="6"/>
  <c r="J50" i="2"/>
  <c r="J155" i="6"/>
  <c r="I50" i="2"/>
  <c r="I155" i="6"/>
  <c r="H50" i="2"/>
  <c r="H155" i="6"/>
  <c r="G50" i="2"/>
  <c r="G155" i="6"/>
  <c r="F50" i="2"/>
  <c r="F155" i="6"/>
  <c r="E50" i="2"/>
  <c r="E155" i="6"/>
  <c r="D50" i="2"/>
  <c r="D155" i="6"/>
  <c r="C50" i="2"/>
  <c r="C155" i="6"/>
  <c r="M32" i="1"/>
  <c r="N153" i="6"/>
  <c r="L32" i="1"/>
  <c r="M153" i="6"/>
  <c r="K32" i="1"/>
  <c r="L153" i="6"/>
  <c r="J32" i="1"/>
  <c r="K153" i="6"/>
  <c r="I32" i="1"/>
  <c r="J153" i="6"/>
  <c r="H32" i="1"/>
  <c r="I153" i="6"/>
  <c r="G32" i="1"/>
  <c r="H153" i="6"/>
  <c r="F32" i="1"/>
  <c r="G153" i="6"/>
  <c r="E32" i="1"/>
  <c r="F153" i="6"/>
  <c r="D32" i="1"/>
  <c r="E153" i="6"/>
  <c r="C32" i="1"/>
  <c r="D153" i="6"/>
  <c r="B32" i="1"/>
  <c r="C153" i="6"/>
  <c r="C162" i="6"/>
  <c r="D162" i="6"/>
  <c r="E162" i="6"/>
  <c r="F162" i="6"/>
  <c r="G162" i="6"/>
  <c r="H162" i="6"/>
  <c r="I162" i="6"/>
  <c r="J162" i="6"/>
  <c r="K162" i="6"/>
  <c r="K163" i="6"/>
  <c r="K164" i="6"/>
  <c r="N162" i="6"/>
  <c r="M162" i="6"/>
  <c r="L162" i="6"/>
  <c r="N136" i="6"/>
  <c r="M136" i="6"/>
  <c r="L136" i="6"/>
  <c r="K136" i="6"/>
  <c r="J136" i="6"/>
  <c r="I136" i="6"/>
  <c r="H136" i="6"/>
  <c r="G136" i="6"/>
  <c r="F136" i="6"/>
  <c r="E136" i="6"/>
  <c r="D136" i="6"/>
  <c r="C136" i="6"/>
  <c r="N116" i="6"/>
  <c r="M116" i="6"/>
  <c r="L116" i="6"/>
  <c r="K116" i="6"/>
  <c r="J116" i="6"/>
  <c r="I116" i="6"/>
  <c r="H116" i="6"/>
  <c r="G116" i="6"/>
  <c r="F116" i="6"/>
  <c r="E116" i="6"/>
  <c r="D116" i="6"/>
  <c r="C116" i="6"/>
  <c r="N97" i="6"/>
  <c r="M97" i="6"/>
  <c r="L97" i="6"/>
  <c r="K97" i="6"/>
  <c r="J97" i="6"/>
  <c r="I97" i="6"/>
  <c r="H97" i="6"/>
  <c r="G97" i="6"/>
  <c r="F97" i="6"/>
  <c r="E97" i="6"/>
  <c r="D97" i="6"/>
  <c r="C97" i="6"/>
  <c r="C32" i="6"/>
  <c r="D32" i="6"/>
  <c r="E32" i="6"/>
  <c r="F32" i="6"/>
  <c r="G32" i="6"/>
  <c r="H32" i="6"/>
  <c r="I32" i="6"/>
  <c r="N32" i="6"/>
  <c r="M31" i="6"/>
  <c r="L31" i="6"/>
  <c r="K31" i="6"/>
  <c r="J31" i="6"/>
  <c r="I31" i="6"/>
  <c r="H31" i="6"/>
  <c r="G31" i="6"/>
  <c r="F31" i="6"/>
  <c r="E31" i="6"/>
  <c r="D31" i="6"/>
  <c r="C31" i="6"/>
  <c r="B31" i="6"/>
  <c r="C33" i="1"/>
  <c r="N11" i="5"/>
  <c r="N13" i="5"/>
  <c r="N15" i="5"/>
  <c r="N17" i="5"/>
  <c r="N20" i="5"/>
  <c r="L17" i="5"/>
  <c r="M17" i="5"/>
  <c r="L15" i="5"/>
  <c r="M15" i="5"/>
  <c r="L13" i="5"/>
  <c r="M13" i="5"/>
  <c r="L11" i="5"/>
  <c r="L20" i="5"/>
  <c r="M11" i="5"/>
  <c r="M20" i="5"/>
  <c r="I33" i="1"/>
  <c r="H33" i="1"/>
  <c r="G33" i="1"/>
  <c r="F33" i="1"/>
  <c r="E33" i="1"/>
  <c r="D33" i="1"/>
  <c r="K17" i="5"/>
  <c r="J17" i="5"/>
  <c r="I17" i="5"/>
  <c r="H17" i="5"/>
  <c r="G17" i="5"/>
  <c r="K15" i="5"/>
  <c r="J15" i="5"/>
  <c r="I15" i="5"/>
  <c r="H15" i="5"/>
  <c r="G15" i="5"/>
  <c r="J13" i="5"/>
  <c r="I13" i="5"/>
  <c r="H13" i="5"/>
  <c r="G13" i="5"/>
  <c r="K13" i="5"/>
  <c r="K11" i="5"/>
  <c r="J11" i="5"/>
  <c r="J20" i="5"/>
  <c r="I11" i="5"/>
  <c r="H11" i="5"/>
  <c r="H20" i="5"/>
  <c r="G11" i="5"/>
  <c r="K20" i="5"/>
  <c r="G20" i="5"/>
  <c r="I20" i="5"/>
  <c r="F11" i="5"/>
  <c r="E11" i="5"/>
  <c r="C11" i="5"/>
  <c r="F13" i="5"/>
  <c r="D13" i="5"/>
  <c r="C13" i="5"/>
  <c r="E13" i="5"/>
  <c r="D11" i="5"/>
  <c r="C17" i="5"/>
  <c r="C15" i="5"/>
  <c r="F15" i="5"/>
  <c r="F17" i="5"/>
  <c r="E17" i="5"/>
  <c r="D17" i="5"/>
  <c r="E15" i="5"/>
  <c r="D15" i="5"/>
  <c r="E20" i="5"/>
  <c r="C20" i="5"/>
  <c r="D20" i="5"/>
  <c r="F20" i="5"/>
  <c r="K21" i="5"/>
  <c r="K22" i="5"/>
  <c r="N33" i="1"/>
</calcChain>
</file>

<file path=xl/sharedStrings.xml><?xml version="1.0" encoding="utf-8"?>
<sst xmlns="http://schemas.openxmlformats.org/spreadsheetml/2006/main" count="275" uniqueCount="97">
  <si>
    <t>Lillängsdals Tomtägarförening U.P.A</t>
  </si>
  <si>
    <t>Underhållsplan för Lillängsdals Tomtägareförening UPA</t>
  </si>
  <si>
    <t>Reviderad:</t>
    <phoneticPr fontId="3" type="noConversion"/>
  </si>
  <si>
    <t>Håkan J</t>
  </si>
  <si>
    <t>År</t>
  </si>
  <si>
    <t>Objekt</t>
  </si>
  <si>
    <t>Hamnen</t>
  </si>
  <si>
    <t>Stranden</t>
  </si>
  <si>
    <t>Ängen/Fotb.</t>
  </si>
  <si>
    <t>Vägar/allm</t>
  </si>
  <si>
    <t>Oförutsett</t>
  </si>
  <si>
    <t>Summa</t>
  </si>
  <si>
    <t>S:a 9år</t>
  </si>
  <si>
    <t>Snitt per år</t>
  </si>
  <si>
    <t>Snitt år</t>
  </si>
  <si>
    <t>Underhållsplanen avses vara ett verktyg som underlag för framtida budgetarbete och beslutas.</t>
  </si>
  <si>
    <t>vid årsstämman.  Märk att underhållsplanen avser i många fall endast materielkostnad och avser medlemmars</t>
  </si>
  <si>
    <t>eget arbete</t>
  </si>
  <si>
    <t xml:space="preserve">Pontonen Västra </t>
  </si>
  <si>
    <t>Landgång</t>
  </si>
  <si>
    <t xml:space="preserve"> </t>
  </si>
  <si>
    <t>Nya kättingar/sten</t>
  </si>
  <si>
    <t>Ytskikt</t>
  </si>
  <si>
    <t>Bommar, flytkropp</t>
  </si>
  <si>
    <t>Avbärare</t>
    <phoneticPr fontId="3" type="noConversion"/>
  </si>
  <si>
    <t>Besiktning</t>
    <phoneticPr fontId="3" type="noConversion"/>
  </si>
  <si>
    <t>Fond *1</t>
  </si>
  <si>
    <t>Pontonen Östra</t>
  </si>
  <si>
    <t>Olja</t>
  </si>
  <si>
    <t>Bommar</t>
  </si>
  <si>
    <t>Mittbryggan</t>
  </si>
  <si>
    <t>Renovering</t>
  </si>
  <si>
    <t>Fond *2</t>
  </si>
  <si>
    <t>Östra bryggan</t>
  </si>
  <si>
    <t>Beslag kantskydd</t>
    <phoneticPr fontId="3" type="noConversion"/>
  </si>
  <si>
    <t>Förlängning brygga</t>
  </si>
  <si>
    <t>Diverse oförutsett *3</t>
  </si>
  <si>
    <t>Summa kr</t>
  </si>
  <si>
    <t>Varav fond</t>
  </si>
  <si>
    <t>Att klubbas årsstämma 2021</t>
  </si>
  <si>
    <t>*1/Från 2021 fonderas pengar för ny brygga. Livsländ på bryggor 30-35 år</t>
  </si>
  <si>
    <t>*2 Livslängd ca 30 år</t>
  </si>
  <si>
    <t>*3/ Inte alla år som brygga sliter sig elleer ändrar läge. Summan flyttas till nästkommande år</t>
  </si>
  <si>
    <r>
      <rPr>
        <b/>
        <sz val="11"/>
        <color theme="1"/>
        <rFont val="Calibri"/>
        <family val="2"/>
        <scheme val="minor"/>
      </rPr>
      <t>OM</t>
    </r>
    <r>
      <rPr>
        <sz val="11"/>
        <color theme="1"/>
        <rFont val="Calibri"/>
        <family val="2"/>
        <scheme val="minor"/>
      </rPr>
      <t xml:space="preserve"> kostnaden för att te x någon brygga ändrat läge på grund av is inte behöver utnyttjas flyttas budgeten över till nästkommande år</t>
    </r>
  </si>
  <si>
    <t>Badsand</t>
  </si>
  <si>
    <t>Avrinning</t>
  </si>
  <si>
    <t>Lekställning</t>
    <phoneticPr fontId="3" type="noConversion"/>
  </si>
  <si>
    <t>Armaturer</t>
  </si>
  <si>
    <t>Bord/stolar</t>
  </si>
  <si>
    <t xml:space="preserve">Vägbom </t>
    <phoneticPr fontId="3" type="noConversion"/>
  </si>
  <si>
    <t>Sjöstugan</t>
  </si>
  <si>
    <t>Tak</t>
  </si>
  <si>
    <t>Avvattning</t>
  </si>
  <si>
    <t>Ytterväggar</t>
  </si>
  <si>
    <t>Fönster</t>
  </si>
  <si>
    <t>Dörrar</t>
  </si>
  <si>
    <t>Golv</t>
  </si>
  <si>
    <t>Innerväggar</t>
  </si>
  <si>
    <t>Vitvaror/Inventarier</t>
  </si>
  <si>
    <t>Lås</t>
  </si>
  <si>
    <t>Sjöboden</t>
  </si>
  <si>
    <t>Trappa</t>
  </si>
  <si>
    <t>Bastu</t>
  </si>
  <si>
    <t>Bryggdel</t>
    <phoneticPr fontId="3" type="noConversion"/>
  </si>
  <si>
    <t>Räcke</t>
    <phoneticPr fontId="3" type="noConversion"/>
  </si>
  <si>
    <t>Aggregat</t>
  </si>
  <si>
    <t>Sotning</t>
  </si>
  <si>
    <t>Stege</t>
    <phoneticPr fontId="3" type="noConversion"/>
  </si>
  <si>
    <t>Ångbåtsbryggan</t>
    <phoneticPr fontId="3" type="noConversion"/>
  </si>
  <si>
    <t>Underhåll</t>
    <phoneticPr fontId="3" type="noConversion"/>
  </si>
  <si>
    <t>Ängen</t>
  </si>
  <si>
    <t>Fotbollsmål</t>
  </si>
  <si>
    <t>Nät</t>
  </si>
  <si>
    <t>Målning</t>
  </si>
  <si>
    <t xml:space="preserve">Utjämning </t>
  </si>
  <si>
    <t>Gräsklippare</t>
  </si>
  <si>
    <t>Förvaringsbod</t>
  </si>
  <si>
    <t>målning Ytterväggar</t>
    <phoneticPr fontId="3" type="noConversion"/>
  </si>
  <si>
    <t>Vägar mm</t>
  </si>
  <si>
    <t>Brevlådeställ ängen</t>
  </si>
  <si>
    <t>Brevlådeställ telefonplan (ren+avgr)</t>
  </si>
  <si>
    <t>Allmänningar underhåll</t>
  </si>
  <si>
    <t>Trappan Branta backen</t>
  </si>
  <si>
    <t>Farthinder</t>
  </si>
  <si>
    <t>HJ/2024</t>
  </si>
  <si>
    <t>HJ/2025</t>
  </si>
  <si>
    <t>Att klubbas årsstämma 2025</t>
  </si>
  <si>
    <t>Dundervägen</t>
  </si>
  <si>
    <t>Svartkrutsvägen</t>
  </si>
  <si>
    <t>Kanonportsvägen</t>
  </si>
  <si>
    <t>Skeppsgossevägen</t>
  </si>
  <si>
    <t>Brevlådeställ Telefonplan (ren+avgr)</t>
  </si>
  <si>
    <t>Utjämning "grillplats"</t>
  </si>
  <si>
    <t xml:space="preserve">  </t>
  </si>
  <si>
    <t>*3/ Inte alla år som brygga sliter sig elleer ändrar läge. Summan flyttas till nästkommande år kostaden under summering</t>
  </si>
  <si>
    <t>Bastustege</t>
  </si>
  <si>
    <t>1/6/2025 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</si>
</sst>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k_r_-;\-* #,##0.00\ _k_r_-;_-* &quot;-&quot;??\ _k_r_-;_-@_-"/>
    <numFmt numFmtId="165" formatCode="_-* #,##0\ _k_r_-;\-* #,##0\ _k_r_-;_-* &quot;-&quot;??\ _k_r_-;_-@_-"/>
    <numFmt numFmtId="166" formatCode="yyyy\-mm\-dd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8"/>
      <name val="Verdana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4">
    <xf numFmtId="0" fontId="0" fillId="0" borderId="0"/>
    <xf numFmtId="164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3">
    <xf numFmtId="0" fontId="0" fillId="0" borderId="0" xfId="0"/>
    <xf numFmtId="3" fontId="0" fillId="0" borderId="1" xfId="0" applyNumberFormat="1" applyBorder="1"/>
    <xf numFmtId="3" fontId="0" fillId="0" borderId="0" xfId="0" applyNumberFormat="1"/>
    <xf numFmtId="0" fontId="0" fillId="2" borderId="1" xfId="0" applyFill="1" applyBorder="1"/>
    <xf numFmtId="0" fontId="0" fillId="2" borderId="0" xfId="0" applyFill="1"/>
    <xf numFmtId="3" fontId="0" fillId="2" borderId="0" xfId="0" applyNumberFormat="1" applyFill="1"/>
    <xf numFmtId="0" fontId="1" fillId="2" borderId="1" xfId="0" applyFont="1" applyFill="1" applyBorder="1"/>
    <xf numFmtId="0" fontId="0" fillId="2" borderId="2" xfId="0" applyFill="1" applyBorder="1"/>
    <xf numFmtId="3" fontId="0" fillId="2" borderId="3" xfId="0" applyNumberFormat="1" applyFill="1" applyBorder="1"/>
    <xf numFmtId="0" fontId="2" fillId="0" borderId="0" xfId="0" applyFont="1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4" fillId="0" borderId="1" xfId="0" applyFont="1" applyBorder="1"/>
    <xf numFmtId="0" fontId="5" fillId="0" borderId="1" xfId="0" applyFont="1" applyBorder="1"/>
    <xf numFmtId="3" fontId="1" fillId="0" borderId="0" xfId="0" applyNumberFormat="1" applyFont="1"/>
    <xf numFmtId="0" fontId="0" fillId="2" borderId="3" xfId="0" applyFill="1" applyBorder="1"/>
    <xf numFmtId="0" fontId="6" fillId="0" borderId="0" xfId="0" applyFont="1"/>
    <xf numFmtId="0" fontId="1" fillId="3" borderId="1" xfId="0" applyFont="1" applyFill="1" applyBorder="1"/>
    <xf numFmtId="3" fontId="1" fillId="4" borderId="1" xfId="0" applyNumberFormat="1" applyFont="1" applyFill="1" applyBorder="1"/>
    <xf numFmtId="3" fontId="1" fillId="5" borderId="1" xfId="0" applyNumberFormat="1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165" fontId="0" fillId="0" borderId="1" xfId="1" applyNumberFormat="1" applyFont="1" applyBorder="1"/>
    <xf numFmtId="165" fontId="1" fillId="0" borderId="1" xfId="1" applyNumberFormat="1" applyFont="1" applyBorder="1"/>
    <xf numFmtId="0" fontId="0" fillId="0" borderId="4" xfId="0" applyBorder="1"/>
    <xf numFmtId="165" fontId="0" fillId="0" borderId="4" xfId="1" applyNumberFormat="1" applyFont="1" applyBorder="1"/>
    <xf numFmtId="0" fontId="0" fillId="0" borderId="5" xfId="0" applyBorder="1"/>
    <xf numFmtId="165" fontId="0" fillId="0" borderId="5" xfId="0" applyNumberFormat="1" applyBorder="1"/>
    <xf numFmtId="165" fontId="10" fillId="0" borderId="5" xfId="0" applyNumberFormat="1" applyFont="1" applyBorder="1"/>
    <xf numFmtId="0" fontId="11" fillId="0" borderId="1" xfId="0" applyFont="1" applyBorder="1"/>
    <xf numFmtId="0" fontId="12" fillId="0" borderId="1" xfId="0" applyFont="1" applyBorder="1"/>
    <xf numFmtId="0" fontId="11" fillId="0" borderId="0" xfId="0" applyFont="1"/>
    <xf numFmtId="165" fontId="0" fillId="0" borderId="0" xfId="0" applyNumberFormat="1"/>
    <xf numFmtId="166" fontId="0" fillId="0" borderId="0" xfId="0" applyNumberFormat="1"/>
    <xf numFmtId="0" fontId="0" fillId="7" borderId="1" xfId="0" applyFill="1" applyBorder="1"/>
    <xf numFmtId="0" fontId="0" fillId="8" borderId="1" xfId="0" applyFill="1" applyBorder="1"/>
    <xf numFmtId="0" fontId="0" fillId="7" borderId="0" xfId="0" applyFill="1"/>
    <xf numFmtId="0" fontId="12" fillId="0" borderId="0" xfId="0" applyFont="1"/>
    <xf numFmtId="0" fontId="0" fillId="7" borderId="4" xfId="0" applyFill="1" applyBorder="1"/>
    <xf numFmtId="0" fontId="0" fillId="9" borderId="1" xfId="0" applyFill="1" applyBorder="1"/>
    <xf numFmtId="0" fontId="0" fillId="9" borderId="0" xfId="0" applyFill="1"/>
    <xf numFmtId="0" fontId="1" fillId="9" borderId="1" xfId="0" applyFont="1" applyFill="1" applyBorder="1"/>
  </cellXfs>
  <cellStyles count="24">
    <cellStyle name="Följd hyperlänk" xfId="13" builtinId="9" hidden="1"/>
    <cellStyle name="Följd hyperlänk" xfId="11" builtinId="9" hidden="1"/>
    <cellStyle name="Följd hyperlänk" xfId="7" builtinId="9" hidden="1"/>
    <cellStyle name="Följd hyperlänk" xfId="9" builtinId="9" hidden="1"/>
    <cellStyle name="Följd hyperlänk" xfId="3" builtinId="9" hidden="1"/>
    <cellStyle name="Följd hyperlänk" xfId="5" builtinId="9" hidden="1"/>
    <cellStyle name="Följd hyperlänk" xfId="15" builtinId="9" hidden="1"/>
    <cellStyle name="Följd hyperlänk" xfId="17" builtinId="9" hidden="1"/>
    <cellStyle name="Följd hyperlänk" xfId="19" builtinId="9" hidden="1"/>
    <cellStyle name="Följd hyperlänk" xfId="21" builtinId="9" hidden="1"/>
    <cellStyle name="Följd hyperlänk" xfId="23" builtinId="9" hidden="1"/>
    <cellStyle name="Hyperlänk" xfId="12" builtinId="8" hidden="1"/>
    <cellStyle name="Hyperlänk" xfId="10" builtinId="8" hidden="1"/>
    <cellStyle name="Hyperlänk" xfId="8" builtinId="8" hidden="1"/>
    <cellStyle name="Hyperlänk" xfId="2" builtinId="8" hidden="1"/>
    <cellStyle name="Hyperlänk" xfId="4" builtinId="8" hidden="1"/>
    <cellStyle name="Hyperlänk" xfId="6" builtinId="8" hidden="1"/>
    <cellStyle name="Hyperlänk" xfId="14" builtinId="8" hidden="1"/>
    <cellStyle name="Hyperlänk" xfId="16" builtinId="8" hidden="1"/>
    <cellStyle name="Hyperlänk" xfId="18" builtinId="8" hidden="1"/>
    <cellStyle name="Hyperlänk" xfId="20" builtinId="8" hidden="1"/>
    <cellStyle name="Hyperlänk" xfId="22" builtinId="8" hidden="1"/>
    <cellStyle name="Normal" xfId="0" builtinId="0"/>
    <cellStyle name="Tusental" xfId="1" builtinId="3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119064</xdr:colOff>
      <xdr:row>0</xdr:row>
      <xdr:rowOff>23812</xdr:rowOff>
    </xdr:from>
    <xdr:to>
      <xdr:col>1</xdr:col>
      <xdr:colOff>71439</xdr:colOff>
      <xdr:row>4</xdr:row>
      <xdr:rowOff>9307</xdr:rowOff>
    </xdr:to>
    <xdr:pic>
      <xdr:nvPicPr>
        <xdr:cNvPr id="3" name="Bildobjekt 2" descr="http://lillangsdals.fsy.nu/anvandarbilder/260/images/lillbat200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4" y="23812"/>
          <a:ext cx="678656" cy="74749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119064</xdr:colOff>
      <xdr:row>139</xdr:row>
      <xdr:rowOff>152400</xdr:rowOff>
    </xdr:from>
    <xdr:to>
      <xdr:col>1</xdr:col>
      <xdr:colOff>71439</xdr:colOff>
      <xdr:row>146</xdr:row>
      <xdr:rowOff>9307</xdr:rowOff>
    </xdr:to>
    <xdr:pic>
      <xdr:nvPicPr>
        <xdr:cNvPr id="2" name="Bildobjekt 2" descr="http://lillangsdals.fsy.nu/anvandarbilder/260/images/lillbat200.gif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4" y="22961600"/>
          <a:ext cx="1247775" cy="1101507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N25"/>
  <sheetViews>
    <sheetView topLeftCell="A4" zoomScale="80" zoomScaleNormal="80" zoomScalePageLayoutView="80" workbookViewId="0">
      <selection activeCell="K6" sqref="K6"/>
    </sheetView>
  </sheetViews>
  <sheetFormatPr defaultColWidth="8.7109375" defaultRowHeight="15" x14ac:dyDescent="0.25"/>
  <cols>
    <col min="1" max="1" width="10.85546875" customWidth="1"/>
    <col min="2" max="2" width="2.28515625" customWidth="1"/>
    <col min="4" max="4" width="9.140625" customWidth="1"/>
    <col min="5" max="5" width="11.42578125" bestFit="1" customWidth="1"/>
    <col min="6" max="6" width="12.42578125" bestFit="1" customWidth="1"/>
  </cols>
  <sheetData>
    <row r="5" spans="1:14" ht="15.75" x14ac:dyDescent="0.25">
      <c r="A5" s="9" t="s">
        <v>0</v>
      </c>
    </row>
    <row r="6" spans="1:14" ht="15.75" x14ac:dyDescent="0.25">
      <c r="A6" s="9"/>
    </row>
    <row r="7" spans="1:14" x14ac:dyDescent="0.25">
      <c r="A7" t="s">
        <v>1</v>
      </c>
      <c r="E7" t="s">
        <v>2</v>
      </c>
      <c r="F7" s="34" t="s">
        <v>96</v>
      </c>
    </row>
    <row r="9" spans="1:14" x14ac:dyDescent="0.25">
      <c r="A9" s="11" t="s">
        <v>3</v>
      </c>
      <c r="B9" s="18" t="s">
        <v>4</v>
      </c>
      <c r="C9" s="18">
        <v>2022</v>
      </c>
      <c r="D9" s="18">
        <v>2023</v>
      </c>
      <c r="E9" s="18">
        <v>2024</v>
      </c>
      <c r="F9" s="42">
        <v>2025</v>
      </c>
      <c r="G9" s="18">
        <v>2026</v>
      </c>
      <c r="H9" s="18">
        <v>2027</v>
      </c>
      <c r="I9" s="18">
        <v>2028</v>
      </c>
      <c r="J9" s="18">
        <v>2029</v>
      </c>
      <c r="K9" s="18">
        <v>2030</v>
      </c>
      <c r="L9" s="18">
        <v>2031</v>
      </c>
      <c r="M9" s="18">
        <v>2032</v>
      </c>
      <c r="N9" s="18">
        <v>2033</v>
      </c>
    </row>
    <row r="10" spans="1:14" x14ac:dyDescent="0.25">
      <c r="A10" s="6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25">
      <c r="A11" s="12" t="s">
        <v>6</v>
      </c>
      <c r="B11" s="11"/>
      <c r="C11" s="1">
        <f>SUM(Hamnen!B32)</f>
        <v>77600</v>
      </c>
      <c r="D11" s="1">
        <f>SUM(Hamnen!C32)</f>
        <v>108600</v>
      </c>
      <c r="E11" s="1">
        <f>SUM(Hamnen!D32)</f>
        <v>67600</v>
      </c>
      <c r="F11" s="1">
        <f>SUM(Hamnen!E32)</f>
        <v>36800</v>
      </c>
      <c r="G11" s="11">
        <f>SUM(Hamnen!F32)</f>
        <v>27100</v>
      </c>
      <c r="H11" s="11">
        <f>SUM(Hamnen!G32)</f>
        <v>28600</v>
      </c>
      <c r="I11" s="11">
        <f>SUM(Hamnen!H32)</f>
        <v>37100</v>
      </c>
      <c r="J11" s="11">
        <f>SUM(Hamnen!I32)</f>
        <v>28600</v>
      </c>
      <c r="K11" s="11">
        <f>SUM(Hamnen!J32)</f>
        <v>32100</v>
      </c>
      <c r="L11" s="11">
        <f>SUM(Hamnen!K32)</f>
        <v>31800</v>
      </c>
      <c r="M11" s="11">
        <f>SUM(Hamnen!L32)</f>
        <v>31800</v>
      </c>
      <c r="N11" s="11">
        <f>SUM(Hamnen!M32)</f>
        <v>31800</v>
      </c>
    </row>
    <row r="12" spans="1:14" x14ac:dyDescent="0.25">
      <c r="A12" s="3"/>
      <c r="B12" s="4"/>
      <c r="C12" s="5"/>
      <c r="D12" s="5"/>
      <c r="E12" s="5"/>
      <c r="F12" s="5"/>
      <c r="G12" s="4"/>
      <c r="H12" s="4"/>
      <c r="I12" s="4"/>
      <c r="J12" s="4"/>
      <c r="K12" s="4"/>
      <c r="L12" s="4"/>
      <c r="M12" s="4"/>
      <c r="N12" s="4"/>
    </row>
    <row r="13" spans="1:14" x14ac:dyDescent="0.25">
      <c r="A13" s="12" t="s">
        <v>7</v>
      </c>
      <c r="B13" s="11"/>
      <c r="C13" s="1">
        <f>SUM(Stranden!C50)</f>
        <v>24700</v>
      </c>
      <c r="D13" s="1">
        <f>SUM(Stranden!D50)</f>
        <v>8200</v>
      </c>
      <c r="E13" s="1">
        <f>SUM(Stranden!E50)</f>
        <v>23500</v>
      </c>
      <c r="F13" s="1">
        <f>SUM(Stranden!F50)</f>
        <v>36800</v>
      </c>
      <c r="G13" s="11">
        <f>SUM(Stranden!G50)</f>
        <v>10500</v>
      </c>
      <c r="H13" s="11">
        <f>SUM(Stranden!H50)</f>
        <v>16000</v>
      </c>
      <c r="I13" s="11">
        <f>SUM(Stranden!I50)</f>
        <v>500</v>
      </c>
      <c r="J13" s="11">
        <f>SUM(Stranden!J50)</f>
        <v>1500</v>
      </c>
      <c r="K13" s="11">
        <f>SUM(Stranden!K50)</f>
        <v>25500</v>
      </c>
      <c r="L13" s="11">
        <f>SUM(Stranden!L50)</f>
        <v>10500</v>
      </c>
      <c r="M13" s="11">
        <f>SUM(Stranden!M50)</f>
        <v>500</v>
      </c>
      <c r="N13" s="11">
        <f>SUM(Stranden!N50)</f>
        <v>10500</v>
      </c>
    </row>
    <row r="14" spans="1:14" x14ac:dyDescent="0.25">
      <c r="A14" s="6"/>
      <c r="B14" s="4"/>
      <c r="C14" s="5"/>
      <c r="D14" s="5"/>
      <c r="E14" s="5"/>
      <c r="F14" s="5"/>
      <c r="G14" s="4"/>
      <c r="H14" s="4"/>
      <c r="I14" s="4"/>
      <c r="J14" s="4"/>
      <c r="K14" s="4"/>
      <c r="L14" s="4"/>
      <c r="M14" s="4"/>
      <c r="N14" s="4"/>
    </row>
    <row r="15" spans="1:14" x14ac:dyDescent="0.25">
      <c r="A15" s="12" t="s">
        <v>8</v>
      </c>
      <c r="B15" s="11"/>
      <c r="C15" s="1">
        <f>SUM('Ängen-fotbollsplan'!C15)</f>
        <v>0</v>
      </c>
      <c r="D15" s="1">
        <f>SUM('Ängen-fotbollsplan'!D15)</f>
        <v>1000</v>
      </c>
      <c r="E15" s="1">
        <f>SUM('Ängen-fotbollsplan'!E15)</f>
        <v>2000</v>
      </c>
      <c r="F15" s="1">
        <f>SUM('Ängen-fotbollsplan'!F15)</f>
        <v>0</v>
      </c>
      <c r="G15" s="11">
        <f>SUM('Ängen-fotbollsplan'!G15)</f>
        <v>15000</v>
      </c>
      <c r="H15" s="11">
        <f>SUM('Ängen-fotbollsplan'!H15)</f>
        <v>0</v>
      </c>
      <c r="I15" s="11">
        <f>SUM('Ängen-fotbollsplan'!I15)</f>
        <v>2000</v>
      </c>
      <c r="J15" s="11">
        <f>SUM('Ängen-fotbollsplan'!J15)</f>
        <v>500</v>
      </c>
      <c r="K15" s="11">
        <f>SUM('Ängen-fotbollsplan'!K15)</f>
        <v>2000</v>
      </c>
      <c r="L15" s="11">
        <f>SUM('Ängen-fotbollsplan'!L15)</f>
        <v>2000</v>
      </c>
      <c r="M15" s="11">
        <f>SUM('Ängen-fotbollsplan'!M15)</f>
        <v>0</v>
      </c>
      <c r="N15" s="11">
        <f>SUM('Ängen-fotbollsplan'!N15)</f>
        <v>0</v>
      </c>
    </row>
    <row r="16" spans="1:14" x14ac:dyDescent="0.25">
      <c r="A16" s="6"/>
      <c r="B16" s="4"/>
      <c r="C16" s="5"/>
      <c r="D16" s="5"/>
      <c r="E16" s="5"/>
      <c r="F16" s="5"/>
      <c r="G16" s="4"/>
      <c r="H16" s="4"/>
      <c r="I16" s="4"/>
      <c r="J16" s="4"/>
      <c r="K16" s="4"/>
      <c r="L16" s="4"/>
      <c r="M16" s="4"/>
      <c r="N16" s="4"/>
    </row>
    <row r="17" spans="1:14" x14ac:dyDescent="0.25">
      <c r="A17" s="12" t="s">
        <v>9</v>
      </c>
      <c r="B17" s="11"/>
      <c r="C17" s="1">
        <f>SUM(Vägar!C16)</f>
        <v>24000</v>
      </c>
      <c r="D17" s="1">
        <f>SUM(Vägar!D16)</f>
        <v>3000</v>
      </c>
      <c r="E17" s="1">
        <f>SUM(Vägar!E16)</f>
        <v>29000</v>
      </c>
      <c r="F17" s="1">
        <f>SUM(Vägar!F16)</f>
        <v>33000</v>
      </c>
      <c r="G17" s="11">
        <f>SUM(Vägar!G16)</f>
        <v>38000</v>
      </c>
      <c r="H17" s="11">
        <f>SUM(Vägar!H16)</f>
        <v>28000</v>
      </c>
      <c r="I17" s="11">
        <f>SUM(Vägar!I16)</f>
        <v>28000</v>
      </c>
      <c r="J17" s="11">
        <f>SUM(Vägar!J16)</f>
        <v>28000</v>
      </c>
      <c r="K17" s="11">
        <f>SUM(Vägar!K16)</f>
        <v>28000</v>
      </c>
      <c r="L17" s="11">
        <f>SUM(Vägar!L16)</f>
        <v>28000</v>
      </c>
      <c r="M17" s="11">
        <f>SUM(Vägar!M16)</f>
        <v>28000</v>
      </c>
      <c r="N17" s="11">
        <f>SUM(Vägar!N16)</f>
        <v>28000</v>
      </c>
    </row>
    <row r="18" spans="1:14" x14ac:dyDescent="0.25">
      <c r="A18" s="3"/>
      <c r="B18" s="7"/>
      <c r="C18" s="8"/>
      <c r="D18" s="8"/>
      <c r="E18" s="8"/>
      <c r="F18" s="8"/>
      <c r="G18" s="16"/>
      <c r="H18" s="16"/>
      <c r="I18" s="16"/>
      <c r="J18" s="16"/>
      <c r="K18" s="16"/>
      <c r="L18" s="16"/>
      <c r="M18" s="16"/>
      <c r="N18" s="16"/>
    </row>
    <row r="19" spans="1:14" x14ac:dyDescent="0.25">
      <c r="A19" s="12" t="s">
        <v>10</v>
      </c>
      <c r="C19" s="2">
        <v>5000</v>
      </c>
      <c r="D19" s="2">
        <v>5000</v>
      </c>
      <c r="E19" s="2">
        <v>5000</v>
      </c>
      <c r="F19" s="2">
        <v>5000</v>
      </c>
      <c r="G19" s="2">
        <v>5000</v>
      </c>
      <c r="H19" s="2">
        <v>5000</v>
      </c>
      <c r="I19" s="2">
        <v>5000</v>
      </c>
      <c r="J19" s="2">
        <v>5000</v>
      </c>
      <c r="K19" s="2">
        <v>5000</v>
      </c>
      <c r="L19" s="2">
        <v>5000</v>
      </c>
      <c r="M19" s="2">
        <v>5000</v>
      </c>
      <c r="N19" s="2">
        <v>5000</v>
      </c>
    </row>
    <row r="20" spans="1:14" x14ac:dyDescent="0.25">
      <c r="A20" s="12" t="s">
        <v>11</v>
      </c>
      <c r="B20" s="12"/>
      <c r="C20" s="19">
        <f t="shared" ref="C20:F20" si="0">SUM(C11:C19)</f>
        <v>131300</v>
      </c>
      <c r="D20" s="19">
        <f t="shared" si="0"/>
        <v>125800</v>
      </c>
      <c r="E20" s="19">
        <f t="shared" si="0"/>
        <v>127100</v>
      </c>
      <c r="F20" s="20">
        <f t="shared" si="0"/>
        <v>111600</v>
      </c>
      <c r="G20" s="21">
        <f>SUM(G11:G19)</f>
        <v>95600</v>
      </c>
      <c r="H20" s="21">
        <f t="shared" ref="H20:M20" si="1">SUM(H11:H19)</f>
        <v>77600</v>
      </c>
      <c r="I20" s="21">
        <f t="shared" si="1"/>
        <v>72600</v>
      </c>
      <c r="J20" s="21">
        <f t="shared" si="1"/>
        <v>63600</v>
      </c>
      <c r="K20" s="21">
        <f t="shared" si="1"/>
        <v>92600</v>
      </c>
      <c r="L20" s="21">
        <f t="shared" si="1"/>
        <v>77300</v>
      </c>
      <c r="M20" s="21">
        <f t="shared" si="1"/>
        <v>65300</v>
      </c>
      <c r="N20" s="21">
        <f t="shared" ref="N20" si="2">SUM(N11:N19)</f>
        <v>75300</v>
      </c>
    </row>
    <row r="21" spans="1:14" x14ac:dyDescent="0.25">
      <c r="D21" s="10"/>
      <c r="E21" s="15"/>
      <c r="J21" s="10" t="s">
        <v>12</v>
      </c>
      <c r="K21" s="15">
        <f>SUM(C20:K20)</f>
        <v>897800</v>
      </c>
    </row>
    <row r="22" spans="1:14" x14ac:dyDescent="0.25">
      <c r="D22" s="17" t="s">
        <v>13</v>
      </c>
      <c r="J22" s="17" t="s">
        <v>14</v>
      </c>
      <c r="K22">
        <f>SUM(K21/10)</f>
        <v>89780</v>
      </c>
    </row>
    <row r="23" spans="1:14" x14ac:dyDescent="0.25">
      <c r="A23" t="s">
        <v>15</v>
      </c>
    </row>
    <row r="24" spans="1:14" x14ac:dyDescent="0.25">
      <c r="A24" t="s">
        <v>16</v>
      </c>
    </row>
    <row r="25" spans="1:14" x14ac:dyDescent="0.25">
      <c r="A25" t="s">
        <v>17</v>
      </c>
    </row>
  </sheetData>
  <phoneticPr fontId="3" type="noConversion"/>
  <pageMargins left="0.7" right="0.7" top="0.75" bottom="0.75" header="0.3" footer="0.3"/>
  <pageSetup paperSize="9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9"/>
  <sheetViews>
    <sheetView topLeftCell="A19" zoomScaleNormal="100" zoomScalePageLayoutView="125" workbookViewId="0">
      <selection activeCell="E23" sqref="E23"/>
    </sheetView>
  </sheetViews>
  <sheetFormatPr defaultColWidth="8.7109375" defaultRowHeight="15" x14ac:dyDescent="0.25"/>
  <cols>
    <col min="1" max="1" width="20" customWidth="1"/>
    <col min="2" max="2" width="10.85546875" bestFit="1" customWidth="1"/>
    <col min="3" max="3" width="11.85546875" customWidth="1"/>
    <col min="4" max="10" width="10.85546875" bestFit="1" customWidth="1"/>
    <col min="11" max="11" width="12" bestFit="1" customWidth="1"/>
    <col min="12" max="12" width="10" customWidth="1"/>
    <col min="13" max="13" width="10.140625" bestFit="1" customWidth="1"/>
    <col min="14" max="14" width="11.140625" bestFit="1" customWidth="1"/>
  </cols>
  <sheetData>
    <row r="1" spans="1:13" x14ac:dyDescent="0.25">
      <c r="A1" t="s">
        <v>1</v>
      </c>
    </row>
    <row r="2" spans="1:13" x14ac:dyDescent="0.25">
      <c r="A2" t="s">
        <v>85</v>
      </c>
    </row>
    <row r="3" spans="1:13" x14ac:dyDescent="0.25">
      <c r="A3" s="12" t="s">
        <v>6</v>
      </c>
      <c r="B3" s="12">
        <v>2022</v>
      </c>
      <c r="C3" s="12">
        <v>2023</v>
      </c>
      <c r="D3" s="12">
        <v>2024</v>
      </c>
      <c r="E3" s="21">
        <v>2025</v>
      </c>
      <c r="F3" s="12">
        <v>2026</v>
      </c>
      <c r="G3" s="12">
        <v>2027</v>
      </c>
      <c r="H3" s="12">
        <v>2028</v>
      </c>
      <c r="I3" s="12">
        <v>2029</v>
      </c>
      <c r="J3" s="12">
        <v>2030</v>
      </c>
      <c r="K3" s="22">
        <v>2031</v>
      </c>
      <c r="L3" s="22">
        <v>2032</v>
      </c>
      <c r="M3" s="22">
        <v>2033</v>
      </c>
    </row>
    <row r="4" spans="1:13" x14ac:dyDescent="0.25">
      <c r="A4" s="11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x14ac:dyDescent="0.25">
      <c r="A5" s="13" t="s">
        <v>18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</row>
    <row r="6" spans="1:13" x14ac:dyDescent="0.25">
      <c r="A6" s="11" t="s">
        <v>19</v>
      </c>
      <c r="B6" s="23" t="s">
        <v>20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 x14ac:dyDescent="0.25">
      <c r="A7" s="11" t="s">
        <v>21</v>
      </c>
      <c r="B7" s="23">
        <v>20000</v>
      </c>
      <c r="C7" s="23">
        <v>61000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3" x14ac:dyDescent="0.25">
      <c r="A8" s="11" t="s">
        <v>22</v>
      </c>
      <c r="B8" s="23">
        <v>500</v>
      </c>
      <c r="C8" s="23"/>
      <c r="D8" s="23">
        <v>500</v>
      </c>
      <c r="E8" s="23"/>
      <c r="F8" s="23"/>
      <c r="G8" s="23"/>
      <c r="H8" s="23"/>
      <c r="I8" s="23"/>
      <c r="J8" s="23"/>
      <c r="K8" s="23"/>
      <c r="L8" s="23"/>
      <c r="M8" s="23"/>
    </row>
    <row r="9" spans="1:13" x14ac:dyDescent="0.25">
      <c r="A9" s="11" t="s">
        <v>23</v>
      </c>
      <c r="B9" s="23">
        <v>12500</v>
      </c>
      <c r="C9" s="23">
        <v>23500</v>
      </c>
      <c r="D9" s="23">
        <v>12500</v>
      </c>
      <c r="E9" s="23">
        <v>5000</v>
      </c>
      <c r="F9" s="23">
        <v>5000</v>
      </c>
      <c r="G9" s="23">
        <v>5000</v>
      </c>
      <c r="H9" s="23">
        <v>5000</v>
      </c>
      <c r="I9" s="23">
        <v>5000</v>
      </c>
      <c r="J9" s="23">
        <v>5000</v>
      </c>
      <c r="K9" s="23">
        <v>5000</v>
      </c>
      <c r="L9" s="23">
        <v>5000</v>
      </c>
      <c r="M9" s="23">
        <v>5000</v>
      </c>
    </row>
    <row r="10" spans="1:13" x14ac:dyDescent="0.25">
      <c r="A10" s="11" t="s">
        <v>24</v>
      </c>
      <c r="B10" s="23"/>
      <c r="C10" s="23"/>
      <c r="D10" s="23"/>
      <c r="E10" s="23">
        <v>25000</v>
      </c>
      <c r="F10" s="23"/>
      <c r="G10" s="23"/>
      <c r="H10" s="23"/>
      <c r="I10" s="23"/>
      <c r="J10" s="23"/>
    </row>
    <row r="11" spans="1:13" x14ac:dyDescent="0.25">
      <c r="A11" s="11" t="s">
        <v>25</v>
      </c>
      <c r="B11" s="23">
        <v>5000</v>
      </c>
      <c r="C11" s="23" t="s">
        <v>20</v>
      </c>
      <c r="D11" s="23"/>
      <c r="E11" s="23" t="s">
        <v>20</v>
      </c>
      <c r="F11" s="23"/>
      <c r="G11" s="23"/>
      <c r="H11" s="23">
        <v>5000</v>
      </c>
      <c r="I11" s="23"/>
      <c r="J11" s="23"/>
      <c r="K11" s="23"/>
      <c r="L11" s="23"/>
      <c r="M11" s="23"/>
    </row>
    <row r="12" spans="1:13" x14ac:dyDescent="0.25">
      <c r="A12" s="11" t="s">
        <v>26</v>
      </c>
      <c r="B12" s="23">
        <v>10000</v>
      </c>
      <c r="C12" s="23"/>
      <c r="D12" s="23">
        <v>10000</v>
      </c>
      <c r="E12" s="23">
        <v>2500</v>
      </c>
      <c r="F12" s="23">
        <v>10000</v>
      </c>
      <c r="G12" s="23">
        <v>10000</v>
      </c>
      <c r="H12" s="23">
        <v>10000</v>
      </c>
      <c r="I12" s="23">
        <v>10000</v>
      </c>
      <c r="J12" s="23">
        <v>10000</v>
      </c>
      <c r="K12" s="23">
        <v>10000</v>
      </c>
      <c r="L12" s="23">
        <v>10000</v>
      </c>
      <c r="M12" s="23">
        <v>10000</v>
      </c>
    </row>
    <row r="13" spans="1:13" x14ac:dyDescent="0.25">
      <c r="A13" s="13" t="s">
        <v>27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3" x14ac:dyDescent="0.25">
      <c r="A14" s="11" t="s">
        <v>28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x14ac:dyDescent="0.25">
      <c r="A15" s="11" t="s">
        <v>22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3" x14ac:dyDescent="0.25">
      <c r="A16" s="11" t="s">
        <v>29</v>
      </c>
      <c r="B16" s="23">
        <v>12500</v>
      </c>
      <c r="C16" s="23">
        <v>23500</v>
      </c>
      <c r="D16" s="23">
        <v>12500</v>
      </c>
      <c r="E16" s="23">
        <v>1200</v>
      </c>
      <c r="F16" s="23"/>
      <c r="G16" s="23">
        <v>1500</v>
      </c>
      <c r="H16" s="23"/>
      <c r="I16" s="23">
        <v>1500</v>
      </c>
      <c r="J16" s="23"/>
      <c r="K16" s="23"/>
      <c r="L16" s="23"/>
      <c r="M16" s="23"/>
    </row>
    <row r="17" spans="1:13" x14ac:dyDescent="0.25">
      <c r="A17" s="11" t="s">
        <v>25</v>
      </c>
      <c r="B17" s="23">
        <v>5000</v>
      </c>
      <c r="C17" s="23"/>
      <c r="D17" s="23" t="s">
        <v>20</v>
      </c>
      <c r="E17" s="23" t="s">
        <v>20</v>
      </c>
      <c r="F17" s="23"/>
      <c r="G17" s="23" t="s">
        <v>20</v>
      </c>
      <c r="H17" s="23">
        <v>5000</v>
      </c>
      <c r="I17" s="23"/>
      <c r="J17" s="23" t="s">
        <v>20</v>
      </c>
      <c r="K17" s="23"/>
      <c r="L17" s="23"/>
      <c r="M17" s="23"/>
    </row>
    <row r="18" spans="1:13" x14ac:dyDescent="0.25">
      <c r="A18" s="11" t="s">
        <v>26</v>
      </c>
      <c r="B18" s="23">
        <v>7500</v>
      </c>
      <c r="C18" s="23"/>
      <c r="D18" s="23">
        <v>7500</v>
      </c>
      <c r="E18" s="23">
        <v>2500</v>
      </c>
      <c r="F18" s="23">
        <v>7500</v>
      </c>
      <c r="G18" s="23">
        <v>7500</v>
      </c>
      <c r="H18" s="23">
        <v>7500</v>
      </c>
      <c r="I18" s="23">
        <v>7500</v>
      </c>
      <c r="J18" s="23">
        <v>7500</v>
      </c>
      <c r="K18" s="23">
        <v>7500</v>
      </c>
      <c r="L18" s="23">
        <v>7500</v>
      </c>
      <c r="M18" s="23">
        <v>7500</v>
      </c>
    </row>
    <row r="19" spans="1:13" x14ac:dyDescent="0.25">
      <c r="A19" s="13" t="s">
        <v>30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3" x14ac:dyDescent="0.25">
      <c r="A20" s="11" t="s">
        <v>28</v>
      </c>
      <c r="B20" s="23">
        <v>300</v>
      </c>
      <c r="C20" s="23">
        <v>300</v>
      </c>
      <c r="D20" s="23">
        <v>300</v>
      </c>
      <c r="E20" s="23">
        <v>300</v>
      </c>
      <c r="F20" s="23">
        <v>300</v>
      </c>
      <c r="G20" s="23">
        <v>300</v>
      </c>
      <c r="H20" s="23">
        <v>300</v>
      </c>
      <c r="I20" s="23">
        <v>300</v>
      </c>
      <c r="J20" s="23">
        <v>300</v>
      </c>
      <c r="K20" s="23"/>
      <c r="L20" s="23"/>
      <c r="M20" s="23"/>
    </row>
    <row r="21" spans="1:13" x14ac:dyDescent="0.25">
      <c r="A21" s="11" t="s">
        <v>31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1:13" x14ac:dyDescent="0.25">
      <c r="A22" s="11" t="s">
        <v>32</v>
      </c>
      <c r="B22" s="23">
        <v>4000</v>
      </c>
      <c r="C22" s="23"/>
      <c r="D22" s="23">
        <v>4000</v>
      </c>
      <c r="E22" s="23">
        <v>0</v>
      </c>
      <c r="F22" s="23">
        <v>4000</v>
      </c>
      <c r="G22" s="23">
        <v>4000</v>
      </c>
      <c r="H22" s="23">
        <v>4000</v>
      </c>
      <c r="I22" s="23">
        <v>4000</v>
      </c>
      <c r="J22" s="23">
        <v>4000</v>
      </c>
      <c r="K22" s="23">
        <v>4000</v>
      </c>
      <c r="L22" s="23">
        <v>4000</v>
      </c>
      <c r="M22" s="23">
        <v>4000</v>
      </c>
    </row>
    <row r="23" spans="1:13" x14ac:dyDescent="0.25">
      <c r="A23" s="11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1:13" x14ac:dyDescent="0.25">
      <c r="A24" s="13" t="s">
        <v>33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1:13" x14ac:dyDescent="0.25">
      <c r="A25" s="11" t="s">
        <v>28</v>
      </c>
      <c r="B25" s="23">
        <v>300</v>
      </c>
      <c r="C25" s="23">
        <v>300</v>
      </c>
      <c r="D25" s="23">
        <v>300</v>
      </c>
      <c r="E25" s="23">
        <v>300</v>
      </c>
      <c r="F25" s="23">
        <v>300</v>
      </c>
      <c r="G25" s="23">
        <v>300</v>
      </c>
      <c r="H25" s="23">
        <v>300</v>
      </c>
      <c r="I25" s="23">
        <v>300</v>
      </c>
      <c r="J25" s="23">
        <v>300</v>
      </c>
      <c r="K25" s="23">
        <v>300</v>
      </c>
      <c r="L25" s="23">
        <v>300</v>
      </c>
      <c r="M25" s="23">
        <v>300</v>
      </c>
    </row>
    <row r="26" spans="1:13" x14ac:dyDescent="0.25">
      <c r="A26" s="11" t="s">
        <v>22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  <row r="27" spans="1:13" x14ac:dyDescent="0.25">
      <c r="A27" s="11" t="s">
        <v>34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1:13" x14ac:dyDescent="0.25">
      <c r="A28" s="11" t="s">
        <v>35</v>
      </c>
      <c r="B28" s="23"/>
      <c r="C28" s="23"/>
      <c r="D28" s="23">
        <v>20000</v>
      </c>
      <c r="E28" s="23"/>
      <c r="F28" s="23"/>
      <c r="G28" s="23"/>
      <c r="H28" s="23"/>
      <c r="I28" s="23"/>
      <c r="J28" s="23"/>
      <c r="K28" s="23"/>
      <c r="L28" s="23"/>
      <c r="M28" s="23"/>
    </row>
    <row r="29" spans="1:13" x14ac:dyDescent="0.25">
      <c r="A29" s="1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1:13" x14ac:dyDescent="0.25">
      <c r="A30" s="12" t="s">
        <v>36</v>
      </c>
      <c r="B30" s="23" t="s">
        <v>20</v>
      </c>
      <c r="C30" s="23" t="s">
        <v>20</v>
      </c>
      <c r="D30" s="23" t="s">
        <v>20</v>
      </c>
      <c r="E30" s="23" t="s">
        <v>20</v>
      </c>
      <c r="F30" s="23" t="s">
        <v>93</v>
      </c>
      <c r="G30" s="23" t="s">
        <v>20</v>
      </c>
      <c r="H30" s="23" t="s">
        <v>93</v>
      </c>
      <c r="I30" s="23" t="s">
        <v>20</v>
      </c>
      <c r="J30" s="23">
        <v>5000</v>
      </c>
      <c r="K30" s="23">
        <v>5000</v>
      </c>
      <c r="L30" s="23">
        <v>5000</v>
      </c>
      <c r="M30" s="23">
        <v>5000</v>
      </c>
    </row>
    <row r="31" spans="1:13" x14ac:dyDescent="0.25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</row>
    <row r="32" spans="1:13" s="10" customFormat="1" x14ac:dyDescent="0.25">
      <c r="A32" s="10" t="s">
        <v>37</v>
      </c>
      <c r="B32" s="24">
        <f t="shared" ref="B32:M32" si="0">SUM(B4:B31)</f>
        <v>77600</v>
      </c>
      <c r="C32" s="24">
        <f>SUM(C4:C31)</f>
        <v>108600</v>
      </c>
      <c r="D32" s="24">
        <f t="shared" si="0"/>
        <v>67600</v>
      </c>
      <c r="E32" s="24">
        <f t="shared" si="0"/>
        <v>36800</v>
      </c>
      <c r="F32" s="24">
        <f t="shared" si="0"/>
        <v>27100</v>
      </c>
      <c r="G32" s="24">
        <f t="shared" si="0"/>
        <v>28600</v>
      </c>
      <c r="H32" s="24">
        <f t="shared" si="0"/>
        <v>37100</v>
      </c>
      <c r="I32" s="24">
        <f t="shared" si="0"/>
        <v>28600</v>
      </c>
      <c r="J32" s="24">
        <f t="shared" si="0"/>
        <v>32100</v>
      </c>
      <c r="K32" s="24">
        <f t="shared" si="0"/>
        <v>31800</v>
      </c>
      <c r="L32" s="24">
        <f t="shared" si="0"/>
        <v>31800</v>
      </c>
      <c r="M32" s="24">
        <f t="shared" si="0"/>
        <v>31800</v>
      </c>
    </row>
    <row r="33" spans="1:14" x14ac:dyDescent="0.25">
      <c r="A33" s="27" t="s">
        <v>38</v>
      </c>
      <c r="B33" s="29">
        <v>21500</v>
      </c>
      <c r="C33" s="28">
        <f>SUM(C12+C18+C22)</f>
        <v>0</v>
      </c>
      <c r="D33" s="28">
        <f t="shared" ref="D33:I33" si="1">SUM(D12+D18+D22)</f>
        <v>21500</v>
      </c>
      <c r="E33" s="28">
        <f t="shared" si="1"/>
        <v>5000</v>
      </c>
      <c r="F33" s="28">
        <f t="shared" si="1"/>
        <v>21500</v>
      </c>
      <c r="G33" s="28">
        <f t="shared" si="1"/>
        <v>21500</v>
      </c>
      <c r="H33" s="28">
        <f t="shared" si="1"/>
        <v>21500</v>
      </c>
      <c r="I33" s="28">
        <f t="shared" si="1"/>
        <v>21500</v>
      </c>
      <c r="J33" s="28">
        <v>21500</v>
      </c>
      <c r="K33" s="28">
        <v>21500</v>
      </c>
      <c r="L33" s="28">
        <v>21500</v>
      </c>
      <c r="M33" s="28">
        <v>21500</v>
      </c>
      <c r="N33" s="33">
        <f>SUM(B33:M33)</f>
        <v>220000</v>
      </c>
    </row>
    <row r="34" spans="1:14" x14ac:dyDescent="0.25">
      <c r="E34" s="41"/>
    </row>
    <row r="35" spans="1:14" x14ac:dyDescent="0.25">
      <c r="A35" t="s">
        <v>86</v>
      </c>
    </row>
    <row r="36" spans="1:14" x14ac:dyDescent="0.25">
      <c r="A36" t="s">
        <v>40</v>
      </c>
    </row>
    <row r="37" spans="1:14" x14ac:dyDescent="0.25">
      <c r="A37" t="s">
        <v>41</v>
      </c>
    </row>
    <row r="38" spans="1:14" x14ac:dyDescent="0.25">
      <c r="A38" t="s">
        <v>94</v>
      </c>
    </row>
    <row r="39" spans="1:14" x14ac:dyDescent="0.25">
      <c r="A39" t="s">
        <v>43</v>
      </c>
    </row>
  </sheetData>
  <phoneticPr fontId="3" type="noConversion"/>
  <pageMargins left="0.7" right="0.7" top="0.75" bottom="0.75" header="0.3" footer="0.3"/>
  <pageSetup paperSize="9" scale="76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51"/>
  <sheetViews>
    <sheetView workbookViewId="0">
      <selection activeCell="F2" sqref="F2"/>
    </sheetView>
  </sheetViews>
  <sheetFormatPr defaultColWidth="8.7109375" defaultRowHeight="15" x14ac:dyDescent="0.25"/>
  <cols>
    <col min="1" max="1" width="12.42578125" bestFit="1" customWidth="1"/>
  </cols>
  <sheetData>
    <row r="1" spans="1:14" x14ac:dyDescent="0.25">
      <c r="A1" t="s">
        <v>85</v>
      </c>
    </row>
    <row r="2" spans="1:14" ht="15.75" x14ac:dyDescent="0.25">
      <c r="A2" s="32" t="s">
        <v>7</v>
      </c>
      <c r="B2" s="11"/>
      <c r="C2" s="12">
        <v>2022</v>
      </c>
      <c r="D2" s="12">
        <v>2023</v>
      </c>
      <c r="E2" s="12">
        <v>2024</v>
      </c>
      <c r="F2" s="42">
        <v>2025</v>
      </c>
      <c r="G2" s="12">
        <v>2026</v>
      </c>
      <c r="H2" s="12">
        <v>2027</v>
      </c>
      <c r="I2" s="12">
        <v>2028</v>
      </c>
      <c r="J2" s="12">
        <v>2029</v>
      </c>
      <c r="K2" s="12">
        <v>2030</v>
      </c>
      <c r="L2" s="12">
        <v>2031</v>
      </c>
      <c r="M2" s="12">
        <v>2032</v>
      </c>
      <c r="N2" s="12">
        <v>2033</v>
      </c>
    </row>
    <row r="3" spans="1:14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x14ac:dyDescent="0.25">
      <c r="A4" s="11" t="s">
        <v>44</v>
      </c>
      <c r="B4" s="11"/>
      <c r="C4" s="11"/>
      <c r="D4" s="11"/>
      <c r="E4" s="11">
        <v>10000</v>
      </c>
      <c r="F4" s="11">
        <v>10000</v>
      </c>
      <c r="G4" s="11"/>
      <c r="H4" s="11">
        <v>10000</v>
      </c>
      <c r="I4" s="11"/>
      <c r="J4" s="11"/>
      <c r="K4" s="11">
        <v>10000</v>
      </c>
      <c r="L4" s="11"/>
      <c r="M4" s="11"/>
      <c r="N4" s="11">
        <v>10000</v>
      </c>
    </row>
    <row r="5" spans="1:14" x14ac:dyDescent="0.25">
      <c r="A5" s="11" t="s">
        <v>45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4" x14ac:dyDescent="0.25">
      <c r="A6" s="11" t="s">
        <v>46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1" t="s">
        <v>47</v>
      </c>
      <c r="B7" s="11"/>
      <c r="C7" s="11">
        <v>2000</v>
      </c>
      <c r="D7" s="11"/>
      <c r="E7" s="11"/>
      <c r="F7" s="11"/>
      <c r="G7" s="11"/>
      <c r="H7" s="11">
        <v>2000</v>
      </c>
      <c r="I7" s="11"/>
      <c r="J7" s="11"/>
      <c r="K7" s="11"/>
      <c r="L7" s="11"/>
      <c r="M7" s="11"/>
      <c r="N7" s="11"/>
    </row>
    <row r="8" spans="1:14" x14ac:dyDescent="0.25">
      <c r="A8" s="11" t="s">
        <v>48</v>
      </c>
      <c r="B8" s="11"/>
      <c r="C8" s="11">
        <v>10000</v>
      </c>
      <c r="D8" s="11">
        <v>5000</v>
      </c>
      <c r="E8" s="11">
        <v>3000</v>
      </c>
      <c r="F8" s="11"/>
      <c r="G8" s="11">
        <v>10000</v>
      </c>
      <c r="H8" s="11"/>
      <c r="I8" s="11"/>
      <c r="J8" s="11"/>
      <c r="K8" s="11"/>
      <c r="L8" s="11">
        <v>10000</v>
      </c>
      <c r="M8" s="11"/>
      <c r="N8" s="11"/>
    </row>
    <row r="9" spans="1:14" x14ac:dyDescent="0.25">
      <c r="A9" s="11" t="s">
        <v>49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14" x14ac:dyDescent="0.25">
      <c r="A10" s="11" t="s">
        <v>95</v>
      </c>
      <c r="B10" s="11"/>
      <c r="C10" s="11"/>
      <c r="D10" s="11"/>
      <c r="E10" s="11"/>
      <c r="F10" s="11">
        <v>2500</v>
      </c>
      <c r="G10" s="11"/>
      <c r="H10" s="11"/>
      <c r="I10" s="11"/>
      <c r="J10" s="11"/>
      <c r="K10" s="11"/>
      <c r="L10" s="11"/>
      <c r="M10" s="11"/>
      <c r="N10" s="11"/>
    </row>
    <row r="11" spans="1:14" ht="15.75" x14ac:dyDescent="0.25">
      <c r="A11" s="31" t="s">
        <v>50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4" x14ac:dyDescent="0.25">
      <c r="A12" s="11" t="s">
        <v>51</v>
      </c>
      <c r="B12" s="11"/>
      <c r="C12" s="11"/>
      <c r="D12" s="11"/>
      <c r="E12" s="11" t="s">
        <v>20</v>
      </c>
      <c r="F12" s="11"/>
      <c r="G12" s="11"/>
      <c r="H12" s="11"/>
      <c r="I12" s="11"/>
      <c r="J12" s="11"/>
      <c r="K12" s="11"/>
      <c r="L12" s="11"/>
      <c r="M12" s="11"/>
      <c r="N12" s="11"/>
    </row>
    <row r="13" spans="1:14" x14ac:dyDescent="0.25">
      <c r="A13" s="11" t="s">
        <v>52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4" x14ac:dyDescent="0.25">
      <c r="A14" s="11" t="s">
        <v>53</v>
      </c>
      <c r="B14" s="11"/>
      <c r="C14" s="11">
        <v>2000</v>
      </c>
      <c r="D14" s="11">
        <v>2000</v>
      </c>
      <c r="E14" s="11">
        <v>2500</v>
      </c>
      <c r="F14" s="11"/>
      <c r="G14" s="11"/>
      <c r="H14" s="11"/>
      <c r="I14" s="11"/>
      <c r="J14" s="11"/>
      <c r="K14" s="11"/>
      <c r="L14" s="11"/>
      <c r="M14" s="11"/>
      <c r="N14" s="11"/>
    </row>
    <row r="15" spans="1:14" x14ac:dyDescent="0.25">
      <c r="A15" s="11" t="s">
        <v>54</v>
      </c>
      <c r="B15" s="11"/>
      <c r="C15" s="11"/>
      <c r="D15" s="11">
        <v>500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4" x14ac:dyDescent="0.25">
      <c r="A16" s="11" t="s">
        <v>55</v>
      </c>
      <c r="B16" s="11"/>
      <c r="C16" s="11"/>
      <c r="D16" s="11">
        <v>500</v>
      </c>
      <c r="E16" s="11"/>
      <c r="F16" s="11">
        <v>1500</v>
      </c>
      <c r="G16" s="11"/>
      <c r="H16" s="11"/>
      <c r="I16" s="11"/>
      <c r="J16" s="11"/>
      <c r="K16" s="11"/>
      <c r="L16" s="11"/>
      <c r="M16" s="11"/>
      <c r="N16" s="11"/>
    </row>
    <row r="17" spans="1:14" x14ac:dyDescent="0.25">
      <c r="A17" s="11" t="s">
        <v>56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x14ac:dyDescent="0.25">
      <c r="A18" s="11" t="s">
        <v>57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x14ac:dyDescent="0.25">
      <c r="A19" s="11" t="s">
        <v>58</v>
      </c>
      <c r="B19" s="11"/>
      <c r="C19" s="11"/>
      <c r="D19" s="11"/>
      <c r="E19" s="11"/>
      <c r="F19" s="11" t="s">
        <v>20</v>
      </c>
      <c r="G19" s="11"/>
      <c r="H19" s="11"/>
      <c r="I19" s="11"/>
      <c r="J19" s="11"/>
      <c r="K19" s="11"/>
      <c r="L19" s="11"/>
      <c r="M19" s="11"/>
      <c r="N19" s="11"/>
    </row>
    <row r="20" spans="1:14" x14ac:dyDescent="0.25">
      <c r="A20" s="11" t="s">
        <v>59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4" ht="15.75" x14ac:dyDescent="0.25">
      <c r="A22" s="30" t="s">
        <v>60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 spans="1:14" x14ac:dyDescent="0.25">
      <c r="A23" s="11" t="s">
        <v>51</v>
      </c>
      <c r="B23" s="11"/>
      <c r="C23" s="11">
        <v>2000</v>
      </c>
      <c r="D23" s="11"/>
      <c r="E23" s="11"/>
      <c r="F23" s="11"/>
      <c r="G23" s="11"/>
      <c r="H23" s="11">
        <v>2000</v>
      </c>
      <c r="I23" s="11"/>
      <c r="J23" s="11"/>
      <c r="K23" s="11"/>
      <c r="L23" s="11"/>
      <c r="M23" s="11"/>
      <c r="N23" s="11"/>
    </row>
    <row r="24" spans="1:14" x14ac:dyDescent="0.25">
      <c r="A24" s="11" t="s">
        <v>52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spans="1:14" x14ac:dyDescent="0.25">
      <c r="A25" s="11" t="s">
        <v>53</v>
      </c>
      <c r="B25" s="11"/>
      <c r="C25" s="11">
        <v>1500</v>
      </c>
      <c r="D25" s="11"/>
      <c r="E25" s="11"/>
      <c r="F25" s="11"/>
      <c r="G25" s="11"/>
      <c r="H25" s="11">
        <v>1500</v>
      </c>
      <c r="I25" s="11"/>
      <c r="J25" s="11"/>
      <c r="K25" s="11"/>
      <c r="L25" s="11"/>
      <c r="M25" s="11"/>
      <c r="N25" s="11"/>
    </row>
    <row r="26" spans="1:14" x14ac:dyDescent="0.25">
      <c r="A26" s="11" t="s">
        <v>54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7" spans="1:14" x14ac:dyDescent="0.25">
      <c r="A27" s="11" t="s">
        <v>55</v>
      </c>
      <c r="B27" s="11"/>
      <c r="C27" s="11">
        <v>1200</v>
      </c>
      <c r="D27" s="11"/>
      <c r="E27" s="11"/>
      <c r="F27" s="11">
        <v>1500</v>
      </c>
      <c r="G27" s="11"/>
      <c r="H27" s="11"/>
      <c r="I27" s="11"/>
      <c r="J27" s="11"/>
      <c r="K27" s="11"/>
      <c r="L27" s="11"/>
      <c r="M27" s="11"/>
      <c r="N27" s="11"/>
    </row>
    <row r="28" spans="1:14" x14ac:dyDescent="0.25">
      <c r="A28" s="11" t="s">
        <v>56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14" x14ac:dyDescent="0.25">
      <c r="A29" s="11" t="s">
        <v>59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14" x14ac:dyDescent="0.25">
      <c r="A30" s="11" t="s">
        <v>61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</row>
    <row r="31" spans="1:14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pans="1:14" ht="15.75" x14ac:dyDescent="0.25">
      <c r="A32" s="30" t="s">
        <v>62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4" x14ac:dyDescent="0.25">
      <c r="A33" s="11" t="s">
        <v>51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x14ac:dyDescent="0.25">
      <c r="A34" s="11" t="s">
        <v>52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</row>
    <row r="35" spans="1:14" x14ac:dyDescent="0.25">
      <c r="A35" s="11" t="s">
        <v>53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</row>
    <row r="36" spans="1:14" x14ac:dyDescent="0.25">
      <c r="A36" s="11" t="s">
        <v>54</v>
      </c>
      <c r="B36" s="11"/>
      <c r="C36" s="11"/>
      <c r="D36" s="11">
        <v>200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</row>
    <row r="37" spans="1:14" x14ac:dyDescent="0.25">
      <c r="A37" s="11" t="s">
        <v>55</v>
      </c>
      <c r="B37" s="11"/>
      <c r="C37" s="11"/>
      <c r="D37" s="11" t="s">
        <v>20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 spans="1:14" x14ac:dyDescent="0.25">
      <c r="A38" s="11" t="s">
        <v>56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</row>
    <row r="39" spans="1:14" x14ac:dyDescent="0.25">
      <c r="A39" s="11" t="s">
        <v>59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 spans="1:14" x14ac:dyDescent="0.25">
      <c r="A40" s="11" t="s">
        <v>63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</row>
    <row r="41" spans="1:14" x14ac:dyDescent="0.25">
      <c r="A41" s="11" t="s">
        <v>64</v>
      </c>
      <c r="B41" s="11"/>
      <c r="C41" s="11">
        <v>4000</v>
      </c>
      <c r="D41" s="11" t="s">
        <v>20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</row>
    <row r="42" spans="1:14" x14ac:dyDescent="0.25">
      <c r="A42" s="11" t="s">
        <v>65</v>
      </c>
      <c r="B42" s="11"/>
      <c r="C42" s="11" t="s">
        <v>20</v>
      </c>
      <c r="D42" s="11" t="s">
        <v>20</v>
      </c>
      <c r="E42" s="11"/>
      <c r="F42" s="11">
        <v>15000</v>
      </c>
      <c r="G42" s="11"/>
      <c r="H42" s="11"/>
      <c r="I42" s="11"/>
      <c r="J42" s="11"/>
      <c r="K42" s="11">
        <v>15000</v>
      </c>
      <c r="L42" s="11"/>
      <c r="M42" s="11"/>
      <c r="N42" s="11"/>
    </row>
    <row r="43" spans="1:14" x14ac:dyDescent="0.25">
      <c r="A43" s="11" t="s">
        <v>66</v>
      </c>
      <c r="B43" s="11"/>
      <c r="C43" s="11" t="s">
        <v>20</v>
      </c>
      <c r="D43" s="11"/>
      <c r="E43" s="11"/>
      <c r="F43" s="11">
        <v>800</v>
      </c>
      <c r="G43" s="11"/>
      <c r="H43" s="11"/>
      <c r="I43" s="11"/>
      <c r="J43" s="11">
        <v>1000</v>
      </c>
      <c r="K43" s="11"/>
      <c r="L43" s="11"/>
      <c r="M43" s="11"/>
      <c r="N43" s="11"/>
    </row>
    <row r="44" spans="1:14" x14ac:dyDescent="0.25">
      <c r="A44" s="11" t="s">
        <v>67</v>
      </c>
      <c r="B44" s="11"/>
      <c r="C44" s="11">
        <v>1500</v>
      </c>
      <c r="D44" s="11"/>
      <c r="E44" s="11">
        <v>7500</v>
      </c>
      <c r="F44" s="11">
        <v>2500</v>
      </c>
      <c r="G44" s="11"/>
      <c r="H44" s="11"/>
      <c r="I44" s="11"/>
      <c r="J44" s="11"/>
      <c r="K44" s="11"/>
      <c r="L44" s="11"/>
      <c r="M44" s="11"/>
      <c r="N44" s="11"/>
    </row>
    <row r="45" spans="1:14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</row>
    <row r="46" spans="1:14" x14ac:dyDescent="0.25">
      <c r="A46" s="14" t="s">
        <v>68</v>
      </c>
      <c r="B46" s="11"/>
      <c r="C46" s="11" t="s">
        <v>20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</row>
    <row r="47" spans="1:14" x14ac:dyDescent="0.25">
      <c r="A47" s="14" t="s">
        <v>69</v>
      </c>
      <c r="B47" s="11"/>
      <c r="C47" s="11">
        <v>500</v>
      </c>
      <c r="D47" s="11"/>
      <c r="E47" s="11">
        <v>500</v>
      </c>
      <c r="F47" s="11">
        <v>500</v>
      </c>
      <c r="G47" s="11">
        <v>500</v>
      </c>
      <c r="H47" s="11">
        <v>500</v>
      </c>
      <c r="I47" s="11">
        <v>500</v>
      </c>
      <c r="J47" s="11">
        <v>500</v>
      </c>
      <c r="K47" s="11">
        <v>500</v>
      </c>
      <c r="L47" s="11">
        <v>500</v>
      </c>
      <c r="M47" s="11">
        <v>500</v>
      </c>
      <c r="N47" s="11">
        <v>500</v>
      </c>
    </row>
    <row r="48" spans="1:14" x14ac:dyDescent="0.25">
      <c r="A48" s="14" t="s">
        <v>67</v>
      </c>
      <c r="B48" s="11"/>
      <c r="C48" s="11"/>
      <c r="D48" s="11"/>
      <c r="E48" s="11"/>
      <c r="F48" s="11">
        <v>2500</v>
      </c>
      <c r="G48" s="11"/>
      <c r="H48" s="11"/>
      <c r="I48" s="11"/>
      <c r="J48" s="11"/>
      <c r="K48" s="11"/>
      <c r="L48" s="11"/>
      <c r="M48" s="11"/>
      <c r="N48" s="11"/>
    </row>
    <row r="49" spans="1:14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x14ac:dyDescent="0.25">
      <c r="A50" s="12" t="s">
        <v>11</v>
      </c>
      <c r="B50" s="12"/>
      <c r="C50" s="12">
        <f t="shared" ref="C50:K50" si="0">SUM(C4:C49)</f>
        <v>24700</v>
      </c>
      <c r="D50" s="12">
        <f t="shared" si="0"/>
        <v>8200</v>
      </c>
      <c r="E50" s="12">
        <f t="shared" si="0"/>
        <v>23500</v>
      </c>
      <c r="F50" s="12">
        <f t="shared" si="0"/>
        <v>36800</v>
      </c>
      <c r="G50" s="12">
        <f t="shared" si="0"/>
        <v>10500</v>
      </c>
      <c r="H50" s="12">
        <f t="shared" si="0"/>
        <v>16000</v>
      </c>
      <c r="I50" s="12">
        <f t="shared" si="0"/>
        <v>500</v>
      </c>
      <c r="J50" s="12">
        <f t="shared" si="0"/>
        <v>1500</v>
      </c>
      <c r="K50" s="12">
        <f t="shared" si="0"/>
        <v>25500</v>
      </c>
      <c r="L50" s="12">
        <f t="shared" ref="L50:M50" si="1">SUM(L4:L49)</f>
        <v>10500</v>
      </c>
      <c r="M50" s="12">
        <f t="shared" si="1"/>
        <v>500</v>
      </c>
      <c r="N50" s="12">
        <f t="shared" ref="N50" si="2">SUM(N4:N49)</f>
        <v>10500</v>
      </c>
    </row>
    <row r="51" spans="1:14" x14ac:dyDescent="0.25">
      <c r="A51" s="11"/>
      <c r="B51" s="11"/>
      <c r="C51" s="11"/>
      <c r="D51" s="36"/>
      <c r="E51" s="11"/>
      <c r="F51" s="40"/>
      <c r="G51" s="11"/>
      <c r="H51" s="11"/>
      <c r="I51" s="11"/>
      <c r="J51" s="11"/>
      <c r="K51" s="11"/>
      <c r="L51" s="11"/>
      <c r="M51" s="11"/>
      <c r="N51" s="11"/>
    </row>
  </sheetData>
  <phoneticPr fontId="3" type="noConversion"/>
  <pageMargins left="0.7" right="0.7" top="0.75" bottom="0.75" header="0.3" footer="0.3"/>
  <pageSetup paperSize="9" scale="66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topLeftCell="A2" workbookViewId="0">
      <selection activeCell="F3" sqref="F3"/>
    </sheetView>
  </sheetViews>
  <sheetFormatPr defaultColWidth="8.7109375" defaultRowHeight="15" x14ac:dyDescent="0.25"/>
  <cols>
    <col min="1" max="1" width="17.28515625" bestFit="1" customWidth="1"/>
    <col min="2" max="2" width="3.85546875" customWidth="1"/>
  </cols>
  <sheetData>
    <row r="1" spans="1:14" x14ac:dyDescent="0.25">
      <c r="A1" t="s">
        <v>70</v>
      </c>
    </row>
    <row r="2" spans="1:14" x14ac:dyDescent="0.25">
      <c r="A2" t="s">
        <v>85</v>
      </c>
    </row>
    <row r="3" spans="1:14" x14ac:dyDescent="0.25">
      <c r="A3" s="11"/>
      <c r="B3" s="11"/>
      <c r="C3" s="12">
        <v>2022</v>
      </c>
      <c r="D3" s="12">
        <v>2023</v>
      </c>
      <c r="E3" s="12">
        <v>2024</v>
      </c>
      <c r="F3" s="42">
        <v>2025</v>
      </c>
      <c r="G3" s="12">
        <v>2026</v>
      </c>
      <c r="H3" s="12">
        <v>2027</v>
      </c>
      <c r="I3" s="12">
        <v>2028</v>
      </c>
      <c r="J3" s="12">
        <v>2029</v>
      </c>
      <c r="K3" s="12">
        <v>2030</v>
      </c>
      <c r="L3" s="12">
        <v>2031</v>
      </c>
      <c r="M3" s="12">
        <v>2032</v>
      </c>
      <c r="N3" s="12">
        <v>2033</v>
      </c>
    </row>
    <row r="4" spans="1:14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</row>
    <row r="5" spans="1:14" x14ac:dyDescent="0.25">
      <c r="A5" s="12" t="s">
        <v>71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4" x14ac:dyDescent="0.25">
      <c r="A6" s="11" t="s">
        <v>72</v>
      </c>
      <c r="B6" s="11"/>
      <c r="C6" s="11"/>
      <c r="D6" s="11"/>
      <c r="E6" s="11">
        <v>2000</v>
      </c>
      <c r="F6" s="11"/>
      <c r="G6" s="11"/>
      <c r="H6" s="11"/>
      <c r="I6" s="11"/>
      <c r="J6" s="11"/>
      <c r="K6" s="11">
        <v>2000</v>
      </c>
      <c r="L6" s="11"/>
      <c r="M6" s="11"/>
      <c r="N6" s="11"/>
    </row>
    <row r="7" spans="1:14" x14ac:dyDescent="0.25">
      <c r="A7" s="11" t="s">
        <v>73</v>
      </c>
      <c r="B7" s="11"/>
      <c r="C7" s="11"/>
      <c r="D7" s="11">
        <v>500</v>
      </c>
      <c r="E7" s="11"/>
      <c r="F7" s="11"/>
      <c r="G7" s="11"/>
      <c r="H7" s="11"/>
      <c r="I7" s="11"/>
      <c r="J7" s="11">
        <v>500</v>
      </c>
      <c r="K7" s="11"/>
      <c r="L7" s="11"/>
      <c r="M7" s="11"/>
      <c r="N7" s="11"/>
    </row>
    <row r="8" spans="1:14" x14ac:dyDescent="0.25">
      <c r="A8" s="11" t="s">
        <v>74</v>
      </c>
      <c r="B8" s="11"/>
      <c r="C8" s="11"/>
      <c r="D8" s="11"/>
      <c r="F8" s="11" t="s">
        <v>20</v>
      </c>
      <c r="G8" s="11"/>
      <c r="H8" s="11"/>
      <c r="I8" s="11">
        <v>2000</v>
      </c>
      <c r="J8" s="11"/>
      <c r="K8" s="11"/>
      <c r="L8" s="11"/>
      <c r="M8" s="11"/>
      <c r="N8" s="11"/>
    </row>
    <row r="9" spans="1:14" x14ac:dyDescent="0.25">
      <c r="A9" s="11" t="s">
        <v>75</v>
      </c>
      <c r="B9" s="11"/>
      <c r="C9" s="11"/>
      <c r="D9" s="11"/>
      <c r="E9" s="11"/>
      <c r="F9" s="11" t="s">
        <v>20</v>
      </c>
      <c r="G9" s="11">
        <v>15000</v>
      </c>
      <c r="H9" s="11"/>
      <c r="I9" s="11"/>
      <c r="J9" s="11"/>
      <c r="K9" s="11"/>
      <c r="L9" s="11"/>
      <c r="M9" s="11"/>
      <c r="N9" s="11"/>
    </row>
    <row r="10" spans="1:14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4" x14ac:dyDescent="0.25">
      <c r="A11" s="13" t="s">
        <v>76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pans="1:14" x14ac:dyDescent="0.25">
      <c r="A12" s="11" t="s">
        <v>77</v>
      </c>
      <c r="B12" s="11"/>
      <c r="C12" s="11"/>
      <c r="D12" s="11">
        <v>500</v>
      </c>
      <c r="E12" s="11"/>
      <c r="F12" s="11"/>
      <c r="G12" s="11"/>
      <c r="H12" s="11"/>
      <c r="I12" s="11"/>
      <c r="J12" s="11"/>
      <c r="K12" s="11"/>
      <c r="L12" s="11">
        <v>2000</v>
      </c>
      <c r="M12" s="11"/>
      <c r="N12" s="11"/>
    </row>
    <row r="13" spans="1:14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</row>
    <row r="14" spans="1:14" x14ac:dyDescent="0.2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4" x14ac:dyDescent="0.25">
      <c r="A15" s="12" t="s">
        <v>11</v>
      </c>
      <c r="B15" s="12"/>
      <c r="C15" s="12">
        <f t="shared" ref="C15:K15" si="0">SUM(C5:C14)</f>
        <v>0</v>
      </c>
      <c r="D15" s="12">
        <f t="shared" si="0"/>
        <v>1000</v>
      </c>
      <c r="E15" s="12">
        <f t="shared" si="0"/>
        <v>2000</v>
      </c>
      <c r="F15" s="12">
        <f t="shared" si="0"/>
        <v>0</v>
      </c>
      <c r="G15" s="12">
        <f t="shared" si="0"/>
        <v>15000</v>
      </c>
      <c r="H15" s="12">
        <f t="shared" si="0"/>
        <v>0</v>
      </c>
      <c r="I15" s="12">
        <f t="shared" si="0"/>
        <v>2000</v>
      </c>
      <c r="J15" s="12">
        <f t="shared" si="0"/>
        <v>500</v>
      </c>
      <c r="K15" s="12">
        <f t="shared" si="0"/>
        <v>2000</v>
      </c>
      <c r="L15" s="12">
        <f t="shared" ref="L15:M15" si="1">SUM(L5:L14)</f>
        <v>2000</v>
      </c>
      <c r="M15" s="12">
        <f t="shared" si="1"/>
        <v>0</v>
      </c>
      <c r="N15" s="12">
        <f t="shared" ref="N15" si="2">SUM(N5:N14)</f>
        <v>0</v>
      </c>
    </row>
    <row r="16" spans="1:14" x14ac:dyDescent="0.25">
      <c r="A16" s="11"/>
      <c r="B16" s="11"/>
      <c r="C16" s="11"/>
      <c r="D16" s="11"/>
      <c r="E16" s="11"/>
      <c r="F16" s="35"/>
      <c r="G16" s="11"/>
      <c r="H16" s="11"/>
      <c r="I16" s="11"/>
      <c r="J16" s="11"/>
      <c r="K16" s="11"/>
      <c r="L16" s="11"/>
      <c r="M16" s="11"/>
      <c r="N16" s="11"/>
    </row>
    <row r="17" spans="1:14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</row>
    <row r="18" spans="1:14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4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4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</sheetData>
  <phoneticPr fontId="3" type="noConversion"/>
  <pageMargins left="0.7" right="0.7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2"/>
  <sheetViews>
    <sheetView tabSelected="1" topLeftCell="A2" workbookViewId="0">
      <selection activeCell="A7" sqref="A7"/>
    </sheetView>
  </sheetViews>
  <sheetFormatPr defaultColWidth="8.7109375" defaultRowHeight="15" x14ac:dyDescent="0.25"/>
  <cols>
    <col min="1" max="1" width="29.7109375" customWidth="1"/>
    <col min="2" max="2" width="2.140625" customWidth="1"/>
    <col min="3" max="3" width="7.7109375" customWidth="1"/>
    <col min="4" max="4" width="7.42578125" customWidth="1"/>
    <col min="6" max="6" width="7.7109375" customWidth="1"/>
    <col min="7" max="7" width="7.140625" customWidth="1"/>
    <col min="8" max="8" width="6.7109375" customWidth="1"/>
    <col min="9" max="9" width="7.85546875" customWidth="1"/>
    <col min="10" max="10" width="6.85546875" customWidth="1"/>
    <col min="11" max="11" width="7.28515625" customWidth="1"/>
  </cols>
  <sheetData>
    <row r="1" spans="1:14" x14ac:dyDescent="0.25">
      <c r="A1" t="s">
        <v>78</v>
      </c>
    </row>
    <row r="2" spans="1:14" x14ac:dyDescent="0.25">
      <c r="A2" t="s">
        <v>85</v>
      </c>
    </row>
    <row r="4" spans="1:14" x14ac:dyDescent="0.25">
      <c r="A4" s="11"/>
      <c r="B4" s="11"/>
      <c r="C4" s="12">
        <v>2022</v>
      </c>
      <c r="D4" s="12">
        <v>2023</v>
      </c>
      <c r="E4" s="12">
        <v>2024</v>
      </c>
      <c r="F4" s="42">
        <v>2025</v>
      </c>
      <c r="G4" s="12">
        <v>2026</v>
      </c>
      <c r="H4" s="12">
        <v>2027</v>
      </c>
      <c r="I4" s="12">
        <v>2028</v>
      </c>
      <c r="J4" s="12">
        <v>2029</v>
      </c>
      <c r="K4" s="12">
        <v>2030</v>
      </c>
      <c r="L4" s="12">
        <v>2031</v>
      </c>
      <c r="M4" s="12">
        <v>2032</v>
      </c>
      <c r="N4" s="12">
        <v>2033</v>
      </c>
    </row>
    <row r="5" spans="1:14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4" x14ac:dyDescent="0.25">
      <c r="A6" s="11" t="s">
        <v>79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x14ac:dyDescent="0.25">
      <c r="A7" s="11" t="s">
        <v>91</v>
      </c>
      <c r="B7" s="11"/>
      <c r="C7" s="11" t="s">
        <v>20</v>
      </c>
      <c r="D7" s="11"/>
      <c r="E7" s="11" t="s">
        <v>20</v>
      </c>
      <c r="F7" s="11"/>
      <c r="G7" s="11"/>
      <c r="H7" s="11"/>
      <c r="I7" s="11"/>
      <c r="J7" s="11"/>
      <c r="K7" s="11"/>
      <c r="L7" s="11"/>
      <c r="M7" s="11"/>
      <c r="N7" s="11"/>
    </row>
    <row r="8" spans="1:14" x14ac:dyDescent="0.25">
      <c r="A8" s="11" t="s">
        <v>81</v>
      </c>
      <c r="B8" s="11"/>
      <c r="C8" s="11">
        <v>12000</v>
      </c>
      <c r="D8" s="11">
        <v>3000</v>
      </c>
      <c r="E8" s="11">
        <v>3000</v>
      </c>
      <c r="F8" s="11">
        <v>3000</v>
      </c>
      <c r="G8" s="11">
        <v>3000</v>
      </c>
      <c r="H8" s="11">
        <v>3000</v>
      </c>
      <c r="I8" s="11">
        <v>3000</v>
      </c>
      <c r="J8" s="11">
        <v>3000</v>
      </c>
      <c r="K8" s="11">
        <v>3000</v>
      </c>
      <c r="L8" s="11">
        <v>3000</v>
      </c>
      <c r="M8" s="11">
        <v>3000</v>
      </c>
      <c r="N8" s="11">
        <v>3000</v>
      </c>
    </row>
    <row r="9" spans="1:14" x14ac:dyDescent="0.25">
      <c r="A9" s="11" t="s">
        <v>82</v>
      </c>
      <c r="B9" s="11"/>
      <c r="C9" s="11">
        <v>12000</v>
      </c>
      <c r="D9" s="11"/>
      <c r="E9" s="11">
        <v>20000</v>
      </c>
      <c r="F9" s="11"/>
      <c r="G9" s="11" t="s">
        <v>20</v>
      </c>
      <c r="H9" s="11"/>
      <c r="I9" s="11"/>
      <c r="J9" s="11"/>
      <c r="K9" s="11"/>
      <c r="L9" s="11"/>
      <c r="M9" s="11"/>
      <c r="N9" s="11"/>
    </row>
    <row r="10" spans="1:14" x14ac:dyDescent="0.25">
      <c r="A10" s="11" t="s">
        <v>83</v>
      </c>
      <c r="B10" s="11"/>
      <c r="C10" s="11"/>
      <c r="D10" s="11"/>
      <c r="E10" s="11">
        <v>6000</v>
      </c>
      <c r="F10" s="11"/>
      <c r="G10" s="11"/>
      <c r="H10" s="11"/>
      <c r="I10" s="11"/>
      <c r="J10" s="11"/>
      <c r="K10" s="11"/>
      <c r="L10" s="11"/>
      <c r="M10" s="11"/>
      <c r="N10" s="11"/>
    </row>
    <row r="11" spans="1:14" x14ac:dyDescent="0.25">
      <c r="A11" s="11" t="s">
        <v>87</v>
      </c>
      <c r="B11" s="11"/>
      <c r="C11" s="11"/>
      <c r="D11" s="11"/>
      <c r="E11" s="11"/>
      <c r="F11" s="11">
        <v>15000</v>
      </c>
      <c r="G11" s="11">
        <v>5000</v>
      </c>
      <c r="H11" s="11">
        <v>10000</v>
      </c>
      <c r="I11" s="11">
        <v>10000</v>
      </c>
      <c r="J11" s="11">
        <v>10000</v>
      </c>
      <c r="K11" s="11">
        <v>10000</v>
      </c>
      <c r="L11" s="11">
        <v>10000</v>
      </c>
      <c r="M11" s="11">
        <v>10000</v>
      </c>
      <c r="N11" s="11">
        <v>10000</v>
      </c>
    </row>
    <row r="12" spans="1:14" x14ac:dyDescent="0.25">
      <c r="A12" s="11" t="s">
        <v>88</v>
      </c>
      <c r="B12" s="11"/>
      <c r="C12" s="11"/>
      <c r="D12" s="11"/>
      <c r="E12" s="11"/>
      <c r="F12" s="11">
        <v>5000</v>
      </c>
      <c r="G12" s="11">
        <v>5000</v>
      </c>
      <c r="H12" s="11">
        <v>5000</v>
      </c>
      <c r="I12" s="11">
        <v>5000</v>
      </c>
      <c r="J12" s="11">
        <v>5000</v>
      </c>
      <c r="K12" s="11">
        <v>5000</v>
      </c>
      <c r="L12" s="11">
        <v>5000</v>
      </c>
      <c r="M12" s="11">
        <v>5000</v>
      </c>
      <c r="N12" s="11">
        <v>5000</v>
      </c>
    </row>
    <row r="13" spans="1:14" x14ac:dyDescent="0.25">
      <c r="A13" s="11" t="s">
        <v>89</v>
      </c>
      <c r="B13" s="11"/>
      <c r="C13" s="11"/>
      <c r="D13" s="11"/>
      <c r="E13" s="11"/>
      <c r="F13" s="11">
        <v>5000</v>
      </c>
      <c r="G13" s="11">
        <v>5000</v>
      </c>
      <c r="H13" s="11">
        <v>5000</v>
      </c>
      <c r="I13" s="11">
        <v>5000</v>
      </c>
      <c r="J13" s="11">
        <v>5000</v>
      </c>
      <c r="K13" s="11">
        <v>5000</v>
      </c>
      <c r="L13" s="11">
        <v>5000</v>
      </c>
      <c r="M13" s="11">
        <v>5000</v>
      </c>
      <c r="N13" s="11">
        <v>5000</v>
      </c>
    </row>
    <row r="14" spans="1:14" x14ac:dyDescent="0.25">
      <c r="A14" s="11" t="s">
        <v>90</v>
      </c>
      <c r="B14" s="11"/>
      <c r="C14" s="11"/>
      <c r="D14" s="11"/>
      <c r="E14" s="11"/>
      <c r="F14" s="11">
        <v>5000</v>
      </c>
      <c r="G14" s="11">
        <v>5000</v>
      </c>
      <c r="H14" s="11">
        <v>5000</v>
      </c>
      <c r="I14" s="11">
        <v>5000</v>
      </c>
      <c r="J14" s="11">
        <v>5000</v>
      </c>
      <c r="K14" s="11">
        <v>5000</v>
      </c>
      <c r="L14" s="11">
        <v>5000</v>
      </c>
      <c r="M14" s="11">
        <v>5000</v>
      </c>
      <c r="N14" s="11">
        <v>5000</v>
      </c>
    </row>
    <row r="15" spans="1:14" x14ac:dyDescent="0.25">
      <c r="A15" s="11" t="s">
        <v>92</v>
      </c>
      <c r="B15" s="11"/>
      <c r="C15" s="11"/>
      <c r="D15" s="11"/>
      <c r="E15" s="11"/>
      <c r="F15" s="11" t="s">
        <v>20</v>
      </c>
      <c r="G15" s="11">
        <v>15000</v>
      </c>
      <c r="H15" s="11"/>
      <c r="I15" s="11"/>
      <c r="J15" s="11"/>
      <c r="K15" s="11"/>
      <c r="L15" s="11"/>
      <c r="M15" s="11"/>
      <c r="N15" s="11"/>
    </row>
    <row r="16" spans="1:14" x14ac:dyDescent="0.25">
      <c r="A16" s="12" t="s">
        <v>11</v>
      </c>
      <c r="B16" s="12"/>
      <c r="C16" s="12">
        <f t="shared" ref="C16:K16" si="0">SUM(C6:C15)</f>
        <v>24000</v>
      </c>
      <c r="D16" s="12">
        <f t="shared" si="0"/>
        <v>3000</v>
      </c>
      <c r="E16" s="12">
        <f t="shared" si="0"/>
        <v>29000</v>
      </c>
      <c r="F16" s="12">
        <f t="shared" si="0"/>
        <v>33000</v>
      </c>
      <c r="G16" s="12">
        <f t="shared" si="0"/>
        <v>38000</v>
      </c>
      <c r="H16" s="12">
        <f t="shared" si="0"/>
        <v>28000</v>
      </c>
      <c r="I16" s="12">
        <f t="shared" si="0"/>
        <v>28000</v>
      </c>
      <c r="J16" s="12">
        <f t="shared" si="0"/>
        <v>28000</v>
      </c>
      <c r="K16" s="12">
        <f t="shared" si="0"/>
        <v>28000</v>
      </c>
      <c r="L16" s="12">
        <f t="shared" ref="L16:M16" si="1">SUM(L6:L15)</f>
        <v>28000</v>
      </c>
      <c r="M16" s="12">
        <f t="shared" si="1"/>
        <v>28000</v>
      </c>
      <c r="N16" s="12">
        <f t="shared" ref="N16" si="2">SUM(N6:N15)</f>
        <v>28000</v>
      </c>
    </row>
    <row r="17" spans="1:14" x14ac:dyDescent="0.25">
      <c r="A17" s="11"/>
      <c r="B17" s="11"/>
      <c r="C17" s="11"/>
      <c r="D17" s="11"/>
      <c r="E17" s="11"/>
      <c r="F17" s="40"/>
      <c r="G17" s="11"/>
      <c r="H17" s="11"/>
      <c r="I17" s="11"/>
      <c r="J17" s="11"/>
      <c r="K17" s="11"/>
      <c r="L17" s="11"/>
      <c r="M17" s="11"/>
      <c r="N17" s="11"/>
    </row>
    <row r="18" spans="1:14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</row>
    <row r="19" spans="1:14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4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4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</sheetData>
  <phoneticPr fontId="3" type="noConversion"/>
  <pageMargins left="0.7" right="0.7" top="0.75" bottom="0.75" header="0.3" footer="0.3"/>
  <pageSetup paperSize="9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N167"/>
  <sheetViews>
    <sheetView workbookViewId="0">
      <selection activeCell="E145" sqref="E145"/>
    </sheetView>
  </sheetViews>
  <sheetFormatPr defaultColWidth="8.7109375" defaultRowHeight="15" x14ac:dyDescent="0.25"/>
  <cols>
    <col min="1" max="1" width="17" customWidth="1"/>
    <col min="2" max="2" width="9.28515625" bestFit="1" customWidth="1"/>
    <col min="3" max="3" width="10.28515625" bestFit="1" customWidth="1"/>
    <col min="4" max="5" width="9.28515625" bestFit="1" customWidth="1"/>
    <col min="6" max="6" width="9.85546875" bestFit="1" customWidth="1"/>
    <col min="7" max="13" width="9.28515625" bestFit="1" customWidth="1"/>
    <col min="14" max="14" width="10.28515625" bestFit="1" customWidth="1"/>
  </cols>
  <sheetData>
    <row r="2" spans="1:13" x14ac:dyDescent="0.25">
      <c r="A2" s="12" t="s">
        <v>6</v>
      </c>
      <c r="B2" s="12">
        <v>2022</v>
      </c>
      <c r="C2" s="12">
        <v>2023</v>
      </c>
      <c r="D2" s="12">
        <v>2024</v>
      </c>
      <c r="E2" s="12">
        <v>2025</v>
      </c>
      <c r="F2" s="12">
        <v>2026</v>
      </c>
      <c r="G2" s="12">
        <v>2027</v>
      </c>
      <c r="H2" s="12">
        <v>2028</v>
      </c>
      <c r="I2" s="12">
        <v>2029</v>
      </c>
      <c r="J2" s="12">
        <v>2030</v>
      </c>
      <c r="K2" s="22">
        <v>2031</v>
      </c>
      <c r="L2" s="22">
        <v>2032</v>
      </c>
      <c r="M2" s="22">
        <v>2033</v>
      </c>
    </row>
    <row r="3" spans="1:13" x14ac:dyDescent="0.25">
      <c r="A3" s="11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3" x14ac:dyDescent="0.25">
      <c r="A4" s="13" t="s">
        <v>18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x14ac:dyDescent="0.25">
      <c r="A5" s="11" t="s">
        <v>19</v>
      </c>
      <c r="B5" s="23" t="s">
        <v>20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</row>
    <row r="6" spans="1:13" x14ac:dyDescent="0.25">
      <c r="A6" s="11" t="s">
        <v>21</v>
      </c>
      <c r="B6" s="23">
        <v>20000</v>
      </c>
      <c r="C6" s="23">
        <v>61000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3" x14ac:dyDescent="0.25">
      <c r="A7" s="11" t="s">
        <v>22</v>
      </c>
      <c r="B7" s="23">
        <v>500</v>
      </c>
      <c r="C7" s="23"/>
      <c r="D7" s="23">
        <v>500</v>
      </c>
      <c r="E7" s="23"/>
      <c r="F7" s="23"/>
      <c r="G7" s="23"/>
      <c r="H7" s="23"/>
      <c r="I7" s="23"/>
      <c r="J7" s="23"/>
      <c r="K7" s="23"/>
      <c r="L7" s="23"/>
      <c r="M7" s="23"/>
    </row>
    <row r="8" spans="1:13" x14ac:dyDescent="0.25">
      <c r="A8" s="11" t="s">
        <v>23</v>
      </c>
      <c r="B8" s="23">
        <v>12500</v>
      </c>
      <c r="C8" s="23">
        <v>23500</v>
      </c>
      <c r="D8" s="23">
        <v>12500</v>
      </c>
      <c r="E8" s="23">
        <v>5000</v>
      </c>
      <c r="F8" s="23">
        <v>5000</v>
      </c>
      <c r="G8" s="23">
        <v>5000</v>
      </c>
      <c r="H8" s="23">
        <v>5000</v>
      </c>
      <c r="I8" s="23">
        <v>5000</v>
      </c>
      <c r="J8" s="23">
        <v>5000</v>
      </c>
      <c r="K8" s="23">
        <v>5000</v>
      </c>
      <c r="L8" s="23">
        <v>5000</v>
      </c>
      <c r="M8" s="23">
        <v>5000</v>
      </c>
    </row>
    <row r="9" spans="1:13" x14ac:dyDescent="0.25">
      <c r="A9" s="11" t="s">
        <v>24</v>
      </c>
      <c r="B9" s="23"/>
      <c r="C9" s="23"/>
      <c r="D9" s="23"/>
      <c r="E9" s="23"/>
      <c r="F9" s="23"/>
      <c r="G9" s="23"/>
      <c r="H9" s="23"/>
      <c r="I9" s="23"/>
      <c r="J9" s="23"/>
    </row>
    <row r="10" spans="1:13" x14ac:dyDescent="0.25">
      <c r="A10" s="11" t="s">
        <v>25</v>
      </c>
      <c r="B10" s="23">
        <v>5000</v>
      </c>
      <c r="C10" s="23" t="s">
        <v>20</v>
      </c>
      <c r="D10" s="23"/>
      <c r="E10" s="23">
        <v>5000</v>
      </c>
      <c r="F10" s="23"/>
      <c r="G10" s="23"/>
      <c r="H10" s="23">
        <v>5000</v>
      </c>
      <c r="I10" s="23"/>
      <c r="J10" s="23"/>
      <c r="K10" s="23"/>
      <c r="L10" s="23"/>
      <c r="M10" s="23"/>
    </row>
    <row r="11" spans="1:13" x14ac:dyDescent="0.25">
      <c r="A11" s="11" t="s">
        <v>26</v>
      </c>
      <c r="B11" s="23">
        <v>10000</v>
      </c>
      <c r="C11" s="23"/>
      <c r="D11" s="23">
        <v>10000</v>
      </c>
      <c r="E11" s="23">
        <v>10000</v>
      </c>
      <c r="F11" s="23">
        <v>10000</v>
      </c>
      <c r="G11" s="23">
        <v>10000</v>
      </c>
      <c r="H11" s="23">
        <v>10000</v>
      </c>
      <c r="I11" s="23">
        <v>10000</v>
      </c>
      <c r="J11" s="23">
        <v>10000</v>
      </c>
      <c r="K11" s="23">
        <v>10000</v>
      </c>
      <c r="L11" s="23">
        <v>10000</v>
      </c>
      <c r="M11" s="23">
        <v>10000</v>
      </c>
    </row>
    <row r="12" spans="1:13" x14ac:dyDescent="0.25">
      <c r="A12" s="13" t="s">
        <v>27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3" x14ac:dyDescent="0.25">
      <c r="A13" s="11" t="s">
        <v>28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3" x14ac:dyDescent="0.25">
      <c r="A14" s="11" t="s">
        <v>22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x14ac:dyDescent="0.25">
      <c r="A15" s="11" t="s">
        <v>29</v>
      </c>
      <c r="B15" s="23">
        <v>12500</v>
      </c>
      <c r="C15" s="23">
        <v>23500</v>
      </c>
      <c r="D15" s="23">
        <v>12500</v>
      </c>
      <c r="E15" s="23">
        <v>1200</v>
      </c>
      <c r="F15" s="23"/>
      <c r="G15" s="23">
        <v>1500</v>
      </c>
      <c r="H15" s="23"/>
      <c r="I15" s="23">
        <v>1500</v>
      </c>
      <c r="J15" s="23"/>
      <c r="K15" s="23"/>
      <c r="L15" s="23"/>
      <c r="M15" s="23"/>
    </row>
    <row r="16" spans="1:13" x14ac:dyDescent="0.25">
      <c r="A16" s="11" t="s">
        <v>25</v>
      </c>
      <c r="B16" s="23">
        <v>5000</v>
      </c>
      <c r="C16" s="23"/>
      <c r="D16" s="23" t="s">
        <v>20</v>
      </c>
      <c r="E16" s="23">
        <v>5000</v>
      </c>
      <c r="F16" s="23"/>
      <c r="G16" s="23" t="s">
        <v>20</v>
      </c>
      <c r="H16" s="23">
        <v>5000</v>
      </c>
      <c r="I16" s="23"/>
      <c r="J16" s="23" t="s">
        <v>20</v>
      </c>
      <c r="K16" s="23"/>
      <c r="L16" s="23"/>
      <c r="M16" s="23"/>
    </row>
    <row r="17" spans="1:14" x14ac:dyDescent="0.25">
      <c r="A17" s="11" t="s">
        <v>26</v>
      </c>
      <c r="B17" s="23">
        <v>7500</v>
      </c>
      <c r="C17" s="23"/>
      <c r="D17" s="23">
        <v>7500</v>
      </c>
      <c r="E17" s="23">
        <v>7500</v>
      </c>
      <c r="F17" s="23">
        <v>7500</v>
      </c>
      <c r="G17" s="23">
        <v>7500</v>
      </c>
      <c r="H17" s="23">
        <v>7500</v>
      </c>
      <c r="I17" s="23">
        <v>7500</v>
      </c>
      <c r="J17" s="23">
        <v>7500</v>
      </c>
      <c r="K17" s="23">
        <v>7500</v>
      </c>
      <c r="L17" s="23">
        <v>7500</v>
      </c>
      <c r="M17" s="23">
        <v>7500</v>
      </c>
    </row>
    <row r="18" spans="1:14" x14ac:dyDescent="0.25">
      <c r="A18" s="13" t="s">
        <v>30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4" x14ac:dyDescent="0.25">
      <c r="A19" s="11" t="s">
        <v>28</v>
      </c>
      <c r="B19" s="23">
        <v>300</v>
      </c>
      <c r="C19" s="23">
        <v>300</v>
      </c>
      <c r="D19" s="23">
        <v>300</v>
      </c>
      <c r="E19" s="23">
        <v>300</v>
      </c>
      <c r="F19" s="23">
        <v>300</v>
      </c>
      <c r="G19" s="23">
        <v>300</v>
      </c>
      <c r="H19" s="23">
        <v>300</v>
      </c>
      <c r="I19" s="23">
        <v>300</v>
      </c>
      <c r="J19" s="23">
        <v>300</v>
      </c>
      <c r="K19" s="23"/>
      <c r="L19" s="23"/>
      <c r="M19" s="23"/>
    </row>
    <row r="20" spans="1:14" x14ac:dyDescent="0.25">
      <c r="A20" s="11" t="s">
        <v>31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4" x14ac:dyDescent="0.25">
      <c r="A21" s="11" t="s">
        <v>32</v>
      </c>
      <c r="B21" s="23">
        <v>4000</v>
      </c>
      <c r="C21" s="23"/>
      <c r="D21" s="23">
        <v>4000</v>
      </c>
      <c r="E21" s="23">
        <v>4000</v>
      </c>
      <c r="F21" s="23">
        <v>4000</v>
      </c>
      <c r="G21" s="23">
        <v>4000</v>
      </c>
      <c r="H21" s="23">
        <v>4000</v>
      </c>
      <c r="I21" s="23">
        <v>4000</v>
      </c>
      <c r="J21" s="23">
        <v>4000</v>
      </c>
      <c r="K21" s="23">
        <v>4000</v>
      </c>
      <c r="L21" s="23">
        <v>4000</v>
      </c>
      <c r="M21" s="23">
        <v>4000</v>
      </c>
    </row>
    <row r="22" spans="1:14" x14ac:dyDescent="0.25">
      <c r="A22" s="11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1:14" x14ac:dyDescent="0.25">
      <c r="A23" s="13" t="s">
        <v>33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1:14" x14ac:dyDescent="0.25">
      <c r="A24" s="11" t="s">
        <v>28</v>
      </c>
      <c r="B24" s="23">
        <v>300</v>
      </c>
      <c r="C24" s="23">
        <v>300</v>
      </c>
      <c r="D24" s="23">
        <v>300</v>
      </c>
      <c r="E24" s="23">
        <v>300</v>
      </c>
      <c r="F24" s="23">
        <v>300</v>
      </c>
      <c r="G24" s="23">
        <v>300</v>
      </c>
      <c r="H24" s="23">
        <v>300</v>
      </c>
      <c r="I24" s="23">
        <v>300</v>
      </c>
      <c r="J24" s="23">
        <v>300</v>
      </c>
      <c r="K24" s="23">
        <v>300</v>
      </c>
      <c r="L24" s="23">
        <v>300</v>
      </c>
      <c r="M24" s="23">
        <v>300</v>
      </c>
    </row>
    <row r="25" spans="1:14" x14ac:dyDescent="0.25">
      <c r="A25" s="11" t="s">
        <v>22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4" x14ac:dyDescent="0.25">
      <c r="A26" s="11" t="s">
        <v>34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  <row r="27" spans="1:14" x14ac:dyDescent="0.25">
      <c r="A27" s="11" t="s">
        <v>35</v>
      </c>
      <c r="B27" s="23"/>
      <c r="C27" s="23"/>
      <c r="D27" s="23">
        <v>20000</v>
      </c>
      <c r="E27" s="23"/>
      <c r="F27" s="23"/>
      <c r="G27" s="23"/>
      <c r="H27" s="23"/>
      <c r="I27" s="23"/>
      <c r="J27" s="23"/>
      <c r="K27" s="23"/>
      <c r="L27" s="23"/>
      <c r="M27" s="23"/>
    </row>
    <row r="28" spans="1:14" x14ac:dyDescent="0.25">
      <c r="A28" s="1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</row>
    <row r="29" spans="1:14" x14ac:dyDescent="0.25">
      <c r="A29" s="12" t="s">
        <v>36</v>
      </c>
      <c r="B29" s="23">
        <v>5000</v>
      </c>
      <c r="C29" s="23">
        <v>5000</v>
      </c>
      <c r="D29" s="23">
        <v>5000</v>
      </c>
      <c r="E29" s="23">
        <v>5000</v>
      </c>
      <c r="F29" s="23">
        <v>5000</v>
      </c>
      <c r="G29" s="23">
        <v>5000</v>
      </c>
      <c r="H29" s="23">
        <v>5000</v>
      </c>
      <c r="I29" s="23">
        <v>5000</v>
      </c>
      <c r="J29" s="23">
        <v>5000</v>
      </c>
      <c r="K29" s="23">
        <v>5000</v>
      </c>
      <c r="L29" s="23">
        <v>5000</v>
      </c>
      <c r="M29" s="23">
        <v>5000</v>
      </c>
    </row>
    <row r="30" spans="1:14" x14ac:dyDescent="0.25">
      <c r="A30" s="25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</row>
    <row r="31" spans="1:14" x14ac:dyDescent="0.25">
      <c r="A31" s="10" t="s">
        <v>37</v>
      </c>
      <c r="B31" s="24">
        <f t="shared" ref="B31:M31" si="0">SUM(B3:B30)</f>
        <v>82600</v>
      </c>
      <c r="C31" s="24">
        <f>SUM(C3:C30)</f>
        <v>113600</v>
      </c>
      <c r="D31" s="24">
        <f t="shared" si="0"/>
        <v>72600</v>
      </c>
      <c r="E31" s="24">
        <f t="shared" si="0"/>
        <v>43300</v>
      </c>
      <c r="F31" s="24">
        <f t="shared" si="0"/>
        <v>32100</v>
      </c>
      <c r="G31" s="24">
        <f t="shared" si="0"/>
        <v>33600</v>
      </c>
      <c r="H31" s="24">
        <f t="shared" si="0"/>
        <v>42100</v>
      </c>
      <c r="I31" s="24">
        <f t="shared" si="0"/>
        <v>33600</v>
      </c>
      <c r="J31" s="24">
        <f t="shared" si="0"/>
        <v>32100</v>
      </c>
      <c r="K31" s="24">
        <f t="shared" si="0"/>
        <v>31800</v>
      </c>
      <c r="L31" s="24">
        <f t="shared" si="0"/>
        <v>31800</v>
      </c>
      <c r="M31" s="24">
        <f t="shared" si="0"/>
        <v>31800</v>
      </c>
      <c r="N31" s="10"/>
    </row>
    <row r="32" spans="1:14" x14ac:dyDescent="0.25">
      <c r="A32" s="27" t="s">
        <v>38</v>
      </c>
      <c r="B32" s="29">
        <v>21500</v>
      </c>
      <c r="C32" s="28">
        <f>SUM(C11+C17+C21)</f>
        <v>0</v>
      </c>
      <c r="D32" s="28">
        <f t="shared" ref="D32:I32" si="1">SUM(D11+D17+D21)</f>
        <v>21500</v>
      </c>
      <c r="E32" s="28">
        <f t="shared" si="1"/>
        <v>21500</v>
      </c>
      <c r="F32" s="28">
        <f t="shared" si="1"/>
        <v>21500</v>
      </c>
      <c r="G32" s="28">
        <f t="shared" si="1"/>
        <v>21500</v>
      </c>
      <c r="H32" s="28">
        <f t="shared" si="1"/>
        <v>21500</v>
      </c>
      <c r="I32" s="28">
        <f t="shared" si="1"/>
        <v>21500</v>
      </c>
      <c r="J32" s="28">
        <v>21500</v>
      </c>
      <c r="K32" s="28">
        <v>21500</v>
      </c>
      <c r="L32" s="28">
        <v>21500</v>
      </c>
      <c r="M32" s="28">
        <v>21500</v>
      </c>
      <c r="N32" s="33">
        <f>SUM(B32:M32)</f>
        <v>236500</v>
      </c>
    </row>
    <row r="33" spans="1:14" x14ac:dyDescent="0.25">
      <c r="D33" s="37"/>
    </row>
    <row r="34" spans="1:14" x14ac:dyDescent="0.25">
      <c r="A34" t="s">
        <v>39</v>
      </c>
    </row>
    <row r="35" spans="1:14" x14ac:dyDescent="0.25">
      <c r="A35" t="s">
        <v>40</v>
      </c>
    </row>
    <row r="36" spans="1:14" x14ac:dyDescent="0.25">
      <c r="A36" t="s">
        <v>41</v>
      </c>
    </row>
    <row r="37" spans="1:14" x14ac:dyDescent="0.25">
      <c r="A37" t="s">
        <v>42</v>
      </c>
    </row>
    <row r="38" spans="1:14" x14ac:dyDescent="0.25">
      <c r="A38" t="s">
        <v>43</v>
      </c>
    </row>
    <row r="45" spans="1:14" ht="14.1" customHeight="1" x14ac:dyDescent="0.25">
      <c r="A45" s="10"/>
    </row>
    <row r="46" spans="1:14" x14ac:dyDescent="0.25">
      <c r="A46" s="10"/>
    </row>
    <row r="47" spans="1:14" x14ac:dyDescent="0.25">
      <c r="A47" t="s">
        <v>84</v>
      </c>
    </row>
    <row r="48" spans="1:14" ht="15.75" x14ac:dyDescent="0.25">
      <c r="A48" s="38" t="s">
        <v>7</v>
      </c>
      <c r="B48" s="11"/>
      <c r="C48" s="12">
        <v>2022</v>
      </c>
      <c r="D48" s="12">
        <v>2023</v>
      </c>
      <c r="E48" s="12">
        <v>2024</v>
      </c>
      <c r="F48" s="12">
        <v>2025</v>
      </c>
      <c r="G48" s="12">
        <v>2026</v>
      </c>
      <c r="H48" s="12">
        <v>2027</v>
      </c>
      <c r="I48" s="12">
        <v>2028</v>
      </c>
      <c r="J48" s="12">
        <v>2029</v>
      </c>
      <c r="K48" s="12">
        <v>2030</v>
      </c>
      <c r="L48" s="12">
        <v>2031</v>
      </c>
      <c r="M48" s="12">
        <v>2032</v>
      </c>
      <c r="N48" s="12">
        <v>2033</v>
      </c>
    </row>
    <row r="49" spans="1:14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x14ac:dyDescent="0.25">
      <c r="A50" s="11" t="s">
        <v>44</v>
      </c>
      <c r="B50" s="11"/>
      <c r="C50" s="11"/>
      <c r="D50" s="11"/>
      <c r="E50" s="11">
        <v>10000</v>
      </c>
      <c r="F50" s="11"/>
      <c r="G50" s="11"/>
      <c r="H50" s="11">
        <v>10000</v>
      </c>
      <c r="I50" s="11"/>
      <c r="J50" s="11"/>
      <c r="K50" s="11">
        <v>10000</v>
      </c>
      <c r="L50" s="11"/>
      <c r="M50" s="11"/>
      <c r="N50" s="11">
        <v>10000</v>
      </c>
    </row>
    <row r="51" spans="1:14" x14ac:dyDescent="0.25">
      <c r="A51" s="11" t="s">
        <v>45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x14ac:dyDescent="0.25">
      <c r="A52" s="11" t="s">
        <v>46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</row>
    <row r="53" spans="1:14" x14ac:dyDescent="0.25">
      <c r="A53" s="11" t="s">
        <v>47</v>
      </c>
      <c r="B53" s="11"/>
      <c r="C53" s="11">
        <v>2000</v>
      </c>
      <c r="D53" s="11"/>
      <c r="E53" s="11"/>
      <c r="F53" s="11"/>
      <c r="G53" s="11"/>
      <c r="H53" s="11">
        <v>2000</v>
      </c>
      <c r="I53" s="11"/>
      <c r="J53" s="11"/>
      <c r="K53" s="11"/>
      <c r="L53" s="11"/>
      <c r="M53" s="11"/>
      <c r="N53" s="11"/>
    </row>
    <row r="54" spans="1:14" x14ac:dyDescent="0.25">
      <c r="A54" s="11" t="s">
        <v>48</v>
      </c>
      <c r="B54" s="11"/>
      <c r="C54" s="11">
        <v>10000</v>
      </c>
      <c r="D54" s="11">
        <v>5000</v>
      </c>
      <c r="E54" s="11">
        <v>3000</v>
      </c>
      <c r="F54" s="11"/>
      <c r="G54" s="11">
        <v>10000</v>
      </c>
      <c r="H54" s="11"/>
      <c r="I54" s="11"/>
      <c r="J54" s="11"/>
      <c r="K54" s="11"/>
      <c r="L54" s="11">
        <v>10000</v>
      </c>
      <c r="M54" s="11"/>
      <c r="N54" s="11"/>
    </row>
    <row r="55" spans="1:14" x14ac:dyDescent="0.25">
      <c r="A55" s="11" t="s">
        <v>49</v>
      </c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</row>
    <row r="56" spans="1:14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</row>
    <row r="57" spans="1:14" ht="15.75" x14ac:dyDescent="0.25">
      <c r="A57" s="31" t="s">
        <v>50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</row>
    <row r="58" spans="1:14" x14ac:dyDescent="0.25">
      <c r="A58" s="11" t="s">
        <v>51</v>
      </c>
      <c r="B58" s="11"/>
      <c r="C58" s="11"/>
      <c r="D58" s="11"/>
      <c r="E58" s="11">
        <v>7500</v>
      </c>
      <c r="F58" s="11"/>
      <c r="G58" s="11"/>
      <c r="H58" s="11"/>
      <c r="I58" s="11"/>
      <c r="J58" s="11"/>
      <c r="K58" s="11"/>
      <c r="L58" s="11"/>
      <c r="M58" s="11"/>
      <c r="N58" s="11"/>
    </row>
    <row r="59" spans="1:14" x14ac:dyDescent="0.25">
      <c r="A59" s="11" t="s">
        <v>52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</row>
    <row r="60" spans="1:14" x14ac:dyDescent="0.25">
      <c r="A60" s="11" t="s">
        <v>53</v>
      </c>
      <c r="B60" s="11"/>
      <c r="C60" s="11">
        <v>2000</v>
      </c>
      <c r="D60" s="11">
        <v>2000</v>
      </c>
      <c r="E60" s="11">
        <v>2500</v>
      </c>
      <c r="F60" s="11"/>
      <c r="G60" s="11"/>
      <c r="H60" s="11"/>
      <c r="I60" s="11"/>
      <c r="J60" s="11"/>
      <c r="K60" s="11"/>
      <c r="L60" s="11"/>
      <c r="M60" s="11"/>
      <c r="N60" s="11"/>
    </row>
    <row r="61" spans="1:14" x14ac:dyDescent="0.25">
      <c r="A61" s="11" t="s">
        <v>54</v>
      </c>
      <c r="B61" s="11"/>
      <c r="C61" s="11"/>
      <c r="D61" s="11">
        <v>500</v>
      </c>
      <c r="E61" s="11"/>
      <c r="F61" s="11"/>
      <c r="G61" s="11"/>
      <c r="H61" s="11"/>
      <c r="I61" s="11"/>
      <c r="J61" s="11"/>
      <c r="K61" s="11"/>
      <c r="L61" s="11"/>
      <c r="M61" s="11"/>
      <c r="N61" s="11"/>
    </row>
    <row r="62" spans="1:14" x14ac:dyDescent="0.25">
      <c r="A62" s="11" t="s">
        <v>55</v>
      </c>
      <c r="B62" s="11"/>
      <c r="C62" s="11"/>
      <c r="D62" s="11">
        <v>500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</row>
    <row r="63" spans="1:14" x14ac:dyDescent="0.25">
      <c r="A63" s="11" t="s">
        <v>56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</row>
    <row r="64" spans="1:14" x14ac:dyDescent="0.25">
      <c r="A64" s="11" t="s">
        <v>57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</row>
    <row r="65" spans="1:14" x14ac:dyDescent="0.25">
      <c r="A65" s="11" t="s">
        <v>58</v>
      </c>
      <c r="B65" s="11"/>
      <c r="C65" s="11"/>
      <c r="D65" s="11"/>
      <c r="E65" s="11"/>
      <c r="F65" s="11">
        <v>2000</v>
      </c>
      <c r="G65" s="11"/>
      <c r="H65" s="11"/>
      <c r="I65" s="11"/>
      <c r="J65" s="11"/>
      <c r="K65" s="11"/>
      <c r="L65" s="11"/>
      <c r="M65" s="11"/>
      <c r="N65" s="11"/>
    </row>
    <row r="66" spans="1:14" x14ac:dyDescent="0.25">
      <c r="A66" s="11" t="s">
        <v>59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</row>
    <row r="67" spans="1:14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</row>
    <row r="68" spans="1:14" ht="15.75" x14ac:dyDescent="0.25">
      <c r="A68" s="31" t="s">
        <v>60</v>
      </c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</row>
    <row r="69" spans="1:14" x14ac:dyDescent="0.25">
      <c r="A69" s="11" t="s">
        <v>51</v>
      </c>
      <c r="B69" s="11"/>
      <c r="C69" s="11">
        <v>2000</v>
      </c>
      <c r="D69" s="11"/>
      <c r="E69" s="11"/>
      <c r="F69" s="11"/>
      <c r="G69" s="11"/>
      <c r="H69" s="11">
        <v>2000</v>
      </c>
      <c r="I69" s="11"/>
      <c r="J69" s="11"/>
      <c r="K69" s="11"/>
      <c r="L69" s="11"/>
      <c r="M69" s="11"/>
      <c r="N69" s="11"/>
    </row>
    <row r="70" spans="1:14" x14ac:dyDescent="0.25">
      <c r="A70" s="11" t="s">
        <v>52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</row>
    <row r="71" spans="1:14" x14ac:dyDescent="0.25">
      <c r="A71" s="11" t="s">
        <v>53</v>
      </c>
      <c r="B71" s="11"/>
      <c r="C71" s="11">
        <v>1500</v>
      </c>
      <c r="D71" s="11"/>
      <c r="E71" s="11"/>
      <c r="F71" s="11"/>
      <c r="G71" s="11"/>
      <c r="H71" s="11">
        <v>1500</v>
      </c>
      <c r="I71" s="11"/>
      <c r="J71" s="11"/>
      <c r="K71" s="11"/>
      <c r="L71" s="11"/>
      <c r="M71" s="11"/>
      <c r="N71" s="11"/>
    </row>
    <row r="72" spans="1:14" x14ac:dyDescent="0.25">
      <c r="A72" s="11" t="s">
        <v>54</v>
      </c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</row>
    <row r="73" spans="1:14" x14ac:dyDescent="0.25">
      <c r="A73" s="11" t="s">
        <v>55</v>
      </c>
      <c r="B73" s="11"/>
      <c r="C73" s="11">
        <v>1200</v>
      </c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</row>
    <row r="74" spans="1:14" x14ac:dyDescent="0.25">
      <c r="A74" s="11" t="s">
        <v>56</v>
      </c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 spans="1:14" x14ac:dyDescent="0.25">
      <c r="A75" s="11" t="s">
        <v>59</v>
      </c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 spans="1:14" x14ac:dyDescent="0.25">
      <c r="A76" s="11" t="s">
        <v>61</v>
      </c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 spans="1:14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</row>
    <row r="78" spans="1:14" ht="15.75" x14ac:dyDescent="0.25">
      <c r="A78" s="31" t="s">
        <v>62</v>
      </c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 spans="1:14" x14ac:dyDescent="0.25">
      <c r="A79" s="11" t="s">
        <v>51</v>
      </c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</row>
    <row r="80" spans="1:14" x14ac:dyDescent="0.25">
      <c r="A80" s="11" t="s">
        <v>52</v>
      </c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</row>
    <row r="81" spans="1:14" x14ac:dyDescent="0.25">
      <c r="A81" s="11" t="s">
        <v>53</v>
      </c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</row>
    <row r="82" spans="1:14" x14ac:dyDescent="0.25">
      <c r="A82" s="11" t="s">
        <v>54</v>
      </c>
      <c r="B82" s="11"/>
      <c r="C82" s="11"/>
      <c r="D82" s="11">
        <v>200</v>
      </c>
      <c r="E82" s="11"/>
      <c r="F82" s="11"/>
      <c r="G82" s="11"/>
      <c r="H82" s="11"/>
      <c r="I82" s="11"/>
      <c r="J82" s="11"/>
      <c r="K82" s="11"/>
      <c r="L82" s="11"/>
      <c r="M82" s="11"/>
      <c r="N82" s="11"/>
    </row>
    <row r="83" spans="1:14" x14ac:dyDescent="0.25">
      <c r="A83" s="11" t="s">
        <v>55</v>
      </c>
      <c r="B83" s="11"/>
      <c r="C83" s="11"/>
      <c r="D83" s="11" t="s">
        <v>20</v>
      </c>
      <c r="E83" s="11"/>
      <c r="F83" s="11"/>
      <c r="G83" s="11"/>
      <c r="H83" s="11"/>
      <c r="I83" s="11"/>
      <c r="J83" s="11"/>
      <c r="K83" s="11"/>
      <c r="L83" s="11"/>
      <c r="M83" s="11"/>
      <c r="N83" s="11"/>
    </row>
    <row r="84" spans="1:14" x14ac:dyDescent="0.25">
      <c r="A84" s="11" t="s">
        <v>56</v>
      </c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</row>
    <row r="85" spans="1:14" x14ac:dyDescent="0.25">
      <c r="A85" s="11" t="s">
        <v>59</v>
      </c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</row>
    <row r="86" spans="1:14" x14ac:dyDescent="0.25">
      <c r="A86" s="11" t="s">
        <v>63</v>
      </c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</row>
    <row r="87" spans="1:14" x14ac:dyDescent="0.25">
      <c r="A87" s="11" t="s">
        <v>64</v>
      </c>
      <c r="B87" s="11"/>
      <c r="C87" s="11">
        <v>4000</v>
      </c>
      <c r="D87" s="11" t="s">
        <v>20</v>
      </c>
      <c r="E87" s="11"/>
      <c r="F87" s="11"/>
      <c r="G87" s="11"/>
      <c r="H87" s="11"/>
      <c r="I87" s="11"/>
      <c r="J87" s="11"/>
      <c r="K87" s="11"/>
      <c r="L87" s="11"/>
      <c r="M87" s="11"/>
      <c r="N87" s="11"/>
    </row>
    <row r="88" spans="1:14" x14ac:dyDescent="0.25">
      <c r="A88" s="11" t="s">
        <v>65</v>
      </c>
      <c r="B88" s="11"/>
      <c r="C88" s="11" t="s">
        <v>20</v>
      </c>
      <c r="D88" s="11" t="s">
        <v>20</v>
      </c>
      <c r="E88" s="11"/>
      <c r="F88" s="11">
        <v>15000</v>
      </c>
      <c r="G88" s="11"/>
      <c r="H88" s="11"/>
      <c r="I88" s="11"/>
      <c r="J88" s="11"/>
      <c r="K88" s="11">
        <v>15000</v>
      </c>
      <c r="L88" s="11"/>
      <c r="M88" s="11"/>
      <c r="N88" s="11"/>
    </row>
    <row r="89" spans="1:14" x14ac:dyDescent="0.25">
      <c r="A89" s="11" t="s">
        <v>66</v>
      </c>
      <c r="B89" s="11"/>
      <c r="C89" s="11" t="s">
        <v>20</v>
      </c>
      <c r="D89" s="11"/>
      <c r="E89" s="11"/>
      <c r="F89" s="11">
        <v>800</v>
      </c>
      <c r="G89" s="11"/>
      <c r="H89" s="11"/>
      <c r="I89" s="11"/>
      <c r="J89" s="11">
        <v>1000</v>
      </c>
      <c r="K89" s="11"/>
      <c r="L89" s="11"/>
      <c r="M89" s="11"/>
      <c r="N89" s="11"/>
    </row>
    <row r="90" spans="1:14" x14ac:dyDescent="0.25">
      <c r="A90" s="11" t="s">
        <v>67</v>
      </c>
      <c r="B90" s="11"/>
      <c r="C90" s="11">
        <v>1500</v>
      </c>
      <c r="D90" s="11"/>
      <c r="E90" s="11">
        <v>1500</v>
      </c>
      <c r="F90" s="11"/>
      <c r="G90" s="11"/>
      <c r="H90" s="11"/>
      <c r="I90" s="11"/>
      <c r="J90" s="11"/>
      <c r="K90" s="11"/>
      <c r="L90" s="11"/>
      <c r="M90" s="11"/>
      <c r="N90" s="11"/>
    </row>
    <row r="91" spans="1:14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</row>
    <row r="92" spans="1:14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</row>
    <row r="93" spans="1:14" x14ac:dyDescent="0.25">
      <c r="A93" s="13" t="s">
        <v>68</v>
      </c>
      <c r="B93" s="11"/>
      <c r="C93" s="11" t="s">
        <v>20</v>
      </c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 spans="1:14" x14ac:dyDescent="0.25">
      <c r="A94" s="14" t="s">
        <v>69</v>
      </c>
      <c r="B94" s="11"/>
      <c r="C94" s="11">
        <v>500</v>
      </c>
      <c r="D94" s="11"/>
      <c r="E94" s="11">
        <v>500</v>
      </c>
      <c r="F94" s="11">
        <v>500</v>
      </c>
      <c r="G94" s="11">
        <v>500</v>
      </c>
      <c r="H94" s="11">
        <v>500</v>
      </c>
      <c r="I94" s="11">
        <v>500</v>
      </c>
      <c r="J94" s="11">
        <v>500</v>
      </c>
      <c r="K94" s="11">
        <v>500</v>
      </c>
      <c r="L94" s="11">
        <v>500</v>
      </c>
      <c r="M94" s="11">
        <v>500</v>
      </c>
      <c r="N94" s="11">
        <v>500</v>
      </c>
    </row>
    <row r="95" spans="1:14" x14ac:dyDescent="0.25">
      <c r="A95" s="14" t="s">
        <v>67</v>
      </c>
      <c r="B95" s="11"/>
      <c r="C95" s="11"/>
      <c r="D95" s="11"/>
      <c r="E95" s="11"/>
      <c r="F95" s="11">
        <v>2000</v>
      </c>
      <c r="G95" s="11"/>
      <c r="H95" s="11"/>
      <c r="I95" s="11"/>
      <c r="J95" s="11"/>
      <c r="K95" s="11"/>
      <c r="L95" s="11"/>
      <c r="M95" s="11"/>
      <c r="N95" s="11"/>
    </row>
    <row r="96" spans="1:14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</row>
    <row r="97" spans="1:14" x14ac:dyDescent="0.25">
      <c r="A97" s="12" t="s">
        <v>11</v>
      </c>
      <c r="B97" s="12"/>
      <c r="C97" s="12">
        <f t="shared" ref="C97:N97" si="2">SUM(C50:C96)</f>
        <v>24700</v>
      </c>
      <c r="D97" s="12">
        <f t="shared" si="2"/>
        <v>8200</v>
      </c>
      <c r="E97" s="12">
        <f t="shared" si="2"/>
        <v>25000</v>
      </c>
      <c r="F97" s="12">
        <f t="shared" si="2"/>
        <v>20300</v>
      </c>
      <c r="G97" s="12">
        <f t="shared" si="2"/>
        <v>10500</v>
      </c>
      <c r="H97" s="12">
        <f t="shared" si="2"/>
        <v>16000</v>
      </c>
      <c r="I97" s="12">
        <f t="shared" si="2"/>
        <v>500</v>
      </c>
      <c r="J97" s="12">
        <f t="shared" si="2"/>
        <v>1500</v>
      </c>
      <c r="K97" s="12">
        <f t="shared" si="2"/>
        <v>25500</v>
      </c>
      <c r="L97" s="12">
        <f t="shared" si="2"/>
        <v>10500</v>
      </c>
      <c r="M97" s="12">
        <f t="shared" si="2"/>
        <v>500</v>
      </c>
      <c r="N97" s="12">
        <f t="shared" si="2"/>
        <v>10500</v>
      </c>
    </row>
    <row r="98" spans="1:14" x14ac:dyDescent="0.25">
      <c r="A98" s="11"/>
      <c r="B98" s="11"/>
      <c r="C98" s="11"/>
      <c r="D98" s="36"/>
      <c r="E98" s="35"/>
      <c r="F98" s="11"/>
      <c r="G98" s="11"/>
      <c r="H98" s="11"/>
      <c r="I98" s="11"/>
      <c r="J98" s="11"/>
      <c r="K98" s="11"/>
      <c r="L98" s="11"/>
      <c r="M98" s="11"/>
      <c r="N98" s="11"/>
    </row>
    <row r="100" spans="1:14" x14ac:dyDescent="0.25">
      <c r="A100" s="10"/>
    </row>
    <row r="101" spans="1:14" x14ac:dyDescent="0.25">
      <c r="A101" s="10"/>
    </row>
    <row r="102" spans="1:14" x14ac:dyDescent="0.25">
      <c r="A102" t="s">
        <v>70</v>
      </c>
    </row>
    <row r="103" spans="1:14" x14ac:dyDescent="0.25">
      <c r="A103" t="s">
        <v>84</v>
      </c>
    </row>
    <row r="104" spans="1:14" x14ac:dyDescent="0.25">
      <c r="A104" s="11"/>
      <c r="B104" s="11"/>
      <c r="C104" s="12">
        <v>2022</v>
      </c>
      <c r="D104" s="12">
        <v>2023</v>
      </c>
      <c r="E104" s="12">
        <v>2024</v>
      </c>
      <c r="F104" s="12">
        <v>2025</v>
      </c>
      <c r="G104" s="12">
        <v>2026</v>
      </c>
      <c r="H104" s="12">
        <v>2027</v>
      </c>
      <c r="I104" s="12">
        <v>2028</v>
      </c>
      <c r="J104" s="12">
        <v>2029</v>
      </c>
      <c r="K104" s="12">
        <v>2030</v>
      </c>
      <c r="L104" s="12">
        <v>2031</v>
      </c>
      <c r="M104" s="12">
        <v>2032</v>
      </c>
      <c r="N104" s="12">
        <v>2033</v>
      </c>
    </row>
    <row r="105" spans="1:14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 x14ac:dyDescent="0.25">
      <c r="A106" s="12" t="s">
        <v>71</v>
      </c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 x14ac:dyDescent="0.25">
      <c r="A107" s="11" t="s">
        <v>72</v>
      </c>
      <c r="B107" s="11"/>
      <c r="C107" s="11"/>
      <c r="D107" s="11"/>
      <c r="E107" s="11">
        <v>2000</v>
      </c>
      <c r="F107" s="11"/>
      <c r="G107" s="11"/>
      <c r="H107" s="11"/>
      <c r="I107" s="11"/>
      <c r="J107" s="11"/>
      <c r="K107" s="11">
        <v>2000</v>
      </c>
      <c r="L107" s="11"/>
      <c r="M107" s="11"/>
      <c r="N107" s="11"/>
    </row>
    <row r="108" spans="1:14" x14ac:dyDescent="0.25">
      <c r="A108" s="11" t="s">
        <v>73</v>
      </c>
      <c r="B108" s="11"/>
      <c r="C108" s="11"/>
      <c r="D108" s="11">
        <v>500</v>
      </c>
      <c r="E108" s="11"/>
      <c r="F108" s="11"/>
      <c r="G108" s="11"/>
      <c r="H108" s="11"/>
      <c r="I108" s="11"/>
      <c r="J108" s="11">
        <v>500</v>
      </c>
      <c r="K108" s="11"/>
      <c r="L108" s="11"/>
      <c r="M108" s="11"/>
      <c r="N108" s="11"/>
    </row>
    <row r="109" spans="1:14" x14ac:dyDescent="0.25">
      <c r="A109" s="11" t="s">
        <v>74</v>
      </c>
      <c r="B109" s="11"/>
      <c r="C109" s="11"/>
      <c r="D109" s="11"/>
      <c r="E109" s="11">
        <v>9000</v>
      </c>
      <c r="F109" s="11"/>
      <c r="G109" s="11"/>
      <c r="H109" s="11"/>
      <c r="I109" s="11">
        <v>2000</v>
      </c>
      <c r="J109" s="11"/>
      <c r="K109" s="11"/>
      <c r="L109" s="11"/>
      <c r="M109" s="11"/>
      <c r="N109" s="11"/>
    </row>
    <row r="110" spans="1:14" x14ac:dyDescent="0.25">
      <c r="A110" s="11" t="s">
        <v>75</v>
      </c>
      <c r="B110" s="11"/>
      <c r="C110" s="11"/>
      <c r="D110" s="11"/>
      <c r="E110" s="11"/>
      <c r="F110" s="11">
        <v>5000</v>
      </c>
      <c r="G110" s="11"/>
      <c r="H110" s="11"/>
      <c r="I110" s="11"/>
      <c r="J110" s="11"/>
      <c r="K110" s="11"/>
      <c r="L110" s="11"/>
      <c r="M110" s="11"/>
      <c r="N110" s="11"/>
    </row>
    <row r="111" spans="1:14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 x14ac:dyDescent="0.25">
      <c r="A112" s="13" t="s">
        <v>76</v>
      </c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 x14ac:dyDescent="0.25">
      <c r="A113" s="11" t="s">
        <v>77</v>
      </c>
      <c r="B113" s="11"/>
      <c r="C113" s="11"/>
      <c r="D113" s="11">
        <v>500</v>
      </c>
      <c r="E113" s="11"/>
      <c r="F113" s="11"/>
      <c r="G113" s="11"/>
      <c r="H113" s="11"/>
      <c r="I113" s="11"/>
      <c r="J113" s="11"/>
      <c r="K113" s="11"/>
      <c r="L113" s="11">
        <v>2000</v>
      </c>
      <c r="M113" s="11"/>
      <c r="N113" s="11"/>
    </row>
    <row r="114" spans="1:14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</row>
    <row r="115" spans="1:14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</row>
    <row r="116" spans="1:14" x14ac:dyDescent="0.25">
      <c r="A116" s="12" t="s">
        <v>11</v>
      </c>
      <c r="B116" s="12"/>
      <c r="C116" s="12">
        <f t="shared" ref="C116:N116" si="3">SUM(C106:C115)</f>
        <v>0</v>
      </c>
      <c r="D116" s="12">
        <f t="shared" si="3"/>
        <v>1000</v>
      </c>
      <c r="E116" s="12">
        <f t="shared" si="3"/>
        <v>11000</v>
      </c>
      <c r="F116" s="12">
        <f t="shared" si="3"/>
        <v>5000</v>
      </c>
      <c r="G116" s="12">
        <f t="shared" si="3"/>
        <v>0</v>
      </c>
      <c r="H116" s="12">
        <f t="shared" si="3"/>
        <v>0</v>
      </c>
      <c r="I116" s="12">
        <f t="shared" si="3"/>
        <v>2000</v>
      </c>
      <c r="J116" s="12">
        <f t="shared" si="3"/>
        <v>500</v>
      </c>
      <c r="K116" s="12">
        <f t="shared" si="3"/>
        <v>2000</v>
      </c>
      <c r="L116" s="12">
        <f t="shared" si="3"/>
        <v>2000</v>
      </c>
      <c r="M116" s="12">
        <f t="shared" si="3"/>
        <v>0</v>
      </c>
      <c r="N116" s="12">
        <f t="shared" si="3"/>
        <v>0</v>
      </c>
    </row>
    <row r="117" spans="1:14" x14ac:dyDescent="0.25">
      <c r="A117" s="11"/>
      <c r="B117" s="11"/>
      <c r="C117" s="11"/>
      <c r="D117" s="11"/>
      <c r="E117" s="35"/>
      <c r="F117" s="11"/>
      <c r="G117" s="11"/>
      <c r="H117" s="11"/>
      <c r="I117" s="11"/>
      <c r="J117" s="11"/>
      <c r="K117" s="11"/>
      <c r="L117" s="11"/>
      <c r="M117" s="11"/>
      <c r="N117" s="11"/>
    </row>
    <row r="123" spans="1:14" x14ac:dyDescent="0.25">
      <c r="A123" s="10"/>
    </row>
    <row r="124" spans="1:14" x14ac:dyDescent="0.25">
      <c r="A124" t="s">
        <v>78</v>
      </c>
    </row>
    <row r="125" spans="1:14" x14ac:dyDescent="0.25">
      <c r="A125" t="s">
        <v>84</v>
      </c>
    </row>
    <row r="126" spans="1:14" x14ac:dyDescent="0.25">
      <c r="A126" s="11"/>
      <c r="B126" s="11"/>
      <c r="C126" s="12">
        <v>2022</v>
      </c>
      <c r="D126" s="12">
        <v>2023</v>
      </c>
      <c r="E126" s="12">
        <v>2024</v>
      </c>
      <c r="F126" s="12">
        <v>2025</v>
      </c>
      <c r="G126" s="12">
        <v>2026</v>
      </c>
      <c r="H126" s="12">
        <v>2027</v>
      </c>
      <c r="I126" s="12">
        <v>2028</v>
      </c>
      <c r="J126" s="12">
        <v>2029</v>
      </c>
      <c r="K126" s="12">
        <v>2030</v>
      </c>
      <c r="L126" s="12">
        <v>2031</v>
      </c>
      <c r="M126" s="12">
        <v>2032</v>
      </c>
      <c r="N126" s="12">
        <v>2033</v>
      </c>
    </row>
    <row r="127" spans="1:14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</row>
    <row r="128" spans="1:14" x14ac:dyDescent="0.25">
      <c r="A128" s="11" t="s">
        <v>79</v>
      </c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</row>
    <row r="129" spans="1:14" x14ac:dyDescent="0.25">
      <c r="A129" s="11" t="s">
        <v>80</v>
      </c>
      <c r="B129" s="11"/>
      <c r="C129" s="11" t="s">
        <v>20</v>
      </c>
      <c r="D129" s="11"/>
      <c r="E129" s="11" t="s">
        <v>20</v>
      </c>
      <c r="F129" s="11"/>
      <c r="G129" s="11"/>
      <c r="H129" s="11"/>
      <c r="I129" s="11"/>
      <c r="J129" s="11"/>
      <c r="K129" s="11"/>
      <c r="L129" s="11"/>
      <c r="M129" s="11"/>
      <c r="N129" s="11"/>
    </row>
    <row r="130" spans="1:14" x14ac:dyDescent="0.25">
      <c r="A130" s="11" t="s">
        <v>81</v>
      </c>
      <c r="B130" s="11"/>
      <c r="C130" s="11">
        <v>12000</v>
      </c>
      <c r="D130" s="11">
        <v>3000</v>
      </c>
      <c r="E130" s="11">
        <v>3000</v>
      </c>
      <c r="F130" s="11">
        <v>3000</v>
      </c>
      <c r="G130" s="11">
        <v>3000</v>
      </c>
      <c r="H130" s="11">
        <v>3000</v>
      </c>
      <c r="I130" s="11">
        <v>3000</v>
      </c>
      <c r="J130" s="11">
        <v>3000</v>
      </c>
      <c r="K130" s="11">
        <v>3000</v>
      </c>
      <c r="L130" s="11">
        <v>3000</v>
      </c>
      <c r="M130" s="11">
        <v>3000</v>
      </c>
      <c r="N130" s="11">
        <v>3000</v>
      </c>
    </row>
    <row r="131" spans="1:14" x14ac:dyDescent="0.25">
      <c r="A131" s="11" t="s">
        <v>82</v>
      </c>
      <c r="B131" s="11"/>
      <c r="C131" s="11">
        <v>12000</v>
      </c>
      <c r="D131" s="11"/>
      <c r="E131" s="11"/>
      <c r="F131" s="11"/>
      <c r="G131" s="11">
        <v>20000</v>
      </c>
      <c r="H131" s="11"/>
      <c r="I131" s="11"/>
      <c r="J131" s="11"/>
      <c r="K131" s="11"/>
      <c r="L131" s="11"/>
      <c r="M131" s="11"/>
      <c r="N131" s="11"/>
    </row>
    <row r="132" spans="1:14" x14ac:dyDescent="0.25">
      <c r="A132" s="11" t="s">
        <v>83</v>
      </c>
      <c r="B132" s="11"/>
      <c r="C132" s="11"/>
      <c r="D132" s="11"/>
      <c r="E132" s="11">
        <v>6000</v>
      </c>
      <c r="F132" s="11"/>
      <c r="G132" s="11"/>
      <c r="H132" s="11"/>
      <c r="I132" s="11"/>
      <c r="J132" s="11"/>
      <c r="K132" s="11"/>
      <c r="L132" s="11"/>
      <c r="M132" s="11"/>
      <c r="N132" s="11"/>
    </row>
    <row r="133" spans="1:14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</row>
    <row r="134" spans="1:14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</row>
    <row r="135" spans="1:14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</row>
    <row r="136" spans="1:14" x14ac:dyDescent="0.25">
      <c r="A136" s="12" t="s">
        <v>11</v>
      </c>
      <c r="B136" s="12"/>
      <c r="C136" s="12">
        <f t="shared" ref="C136:N136" si="4">SUM(C128:C135)</f>
        <v>24000</v>
      </c>
      <c r="D136" s="12">
        <f t="shared" si="4"/>
        <v>3000</v>
      </c>
      <c r="E136" s="12">
        <f t="shared" si="4"/>
        <v>9000</v>
      </c>
      <c r="F136" s="12">
        <f t="shared" si="4"/>
        <v>3000</v>
      </c>
      <c r="G136" s="12">
        <f t="shared" si="4"/>
        <v>23000</v>
      </c>
      <c r="H136" s="12">
        <f t="shared" si="4"/>
        <v>3000</v>
      </c>
      <c r="I136" s="12">
        <f t="shared" si="4"/>
        <v>3000</v>
      </c>
      <c r="J136" s="12">
        <f t="shared" si="4"/>
        <v>3000</v>
      </c>
      <c r="K136" s="12">
        <f t="shared" si="4"/>
        <v>3000</v>
      </c>
      <c r="L136" s="12">
        <f t="shared" si="4"/>
        <v>3000</v>
      </c>
      <c r="M136" s="12">
        <f t="shared" si="4"/>
        <v>3000</v>
      </c>
      <c r="N136" s="12">
        <f t="shared" si="4"/>
        <v>3000</v>
      </c>
    </row>
    <row r="137" spans="1:14" x14ac:dyDescent="0.25">
      <c r="A137" s="25"/>
      <c r="B137" s="25"/>
      <c r="C137" s="25"/>
      <c r="D137" s="25"/>
      <c r="E137" s="39"/>
      <c r="F137" s="25"/>
      <c r="G137" s="25"/>
      <c r="H137" s="25"/>
      <c r="I137" s="25"/>
      <c r="J137" s="25"/>
      <c r="K137" s="25"/>
      <c r="L137" s="25"/>
      <c r="M137" s="25"/>
      <c r="N137" s="25"/>
    </row>
    <row r="147" spans="1:14" ht="15.75" x14ac:dyDescent="0.25">
      <c r="A147" s="9" t="s">
        <v>0</v>
      </c>
    </row>
    <row r="148" spans="1:14" ht="15.75" x14ac:dyDescent="0.25">
      <c r="A148" s="9"/>
    </row>
    <row r="149" spans="1:14" x14ac:dyDescent="0.25">
      <c r="A149" t="s">
        <v>1</v>
      </c>
      <c r="E149" t="s">
        <v>2</v>
      </c>
      <c r="F149" s="34">
        <v>45433</v>
      </c>
    </row>
    <row r="151" spans="1:14" x14ac:dyDescent="0.25">
      <c r="A151" s="11" t="s">
        <v>3</v>
      </c>
      <c r="B151" s="18" t="s">
        <v>4</v>
      </c>
      <c r="C151" s="18">
        <v>2022</v>
      </c>
      <c r="D151" s="18">
        <v>2023</v>
      </c>
      <c r="E151" s="18">
        <v>2024</v>
      </c>
      <c r="F151" s="18">
        <v>2025</v>
      </c>
      <c r="G151" s="18">
        <v>2026</v>
      </c>
      <c r="H151" s="18">
        <v>2027</v>
      </c>
      <c r="I151" s="18">
        <v>2028</v>
      </c>
      <c r="J151" s="18">
        <v>2029</v>
      </c>
      <c r="K151" s="18">
        <v>2030</v>
      </c>
      <c r="L151" s="18">
        <v>2031</v>
      </c>
      <c r="M151" s="18">
        <v>2032</v>
      </c>
      <c r="N151" s="18">
        <v>2033</v>
      </c>
    </row>
    <row r="152" spans="1:14" x14ac:dyDescent="0.25">
      <c r="A152" s="6" t="s">
        <v>5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spans="1:14" x14ac:dyDescent="0.25">
      <c r="A153" s="12" t="s">
        <v>6</v>
      </c>
      <c r="B153" s="11"/>
      <c r="C153" s="1">
        <f>SUM(Hamnen!B32)</f>
        <v>77600</v>
      </c>
      <c r="D153" s="1">
        <f>SUM(Hamnen!C32)</f>
        <v>108600</v>
      </c>
      <c r="E153" s="1">
        <f>SUM(Hamnen!D32)</f>
        <v>67600</v>
      </c>
      <c r="F153" s="1">
        <f>SUM(Hamnen!E32)</f>
        <v>36800</v>
      </c>
      <c r="G153" s="11">
        <f>SUM(Hamnen!F32)</f>
        <v>27100</v>
      </c>
      <c r="H153" s="11">
        <f>SUM(Hamnen!G32)</f>
        <v>28600</v>
      </c>
      <c r="I153" s="11">
        <f>SUM(Hamnen!H32)</f>
        <v>37100</v>
      </c>
      <c r="J153" s="11">
        <f>SUM(Hamnen!I32)</f>
        <v>28600</v>
      </c>
      <c r="K153" s="11">
        <f>SUM(Hamnen!J32)</f>
        <v>32100</v>
      </c>
      <c r="L153" s="11">
        <f>SUM(Hamnen!K32)</f>
        <v>31800</v>
      </c>
      <c r="M153" s="11">
        <f>SUM(Hamnen!L32)</f>
        <v>31800</v>
      </c>
      <c r="N153" s="11">
        <f>SUM(Hamnen!M32)</f>
        <v>31800</v>
      </c>
    </row>
    <row r="154" spans="1:14" x14ac:dyDescent="0.25">
      <c r="A154" s="3"/>
      <c r="B154" s="4"/>
      <c r="C154" s="5"/>
      <c r="D154" s="5"/>
      <c r="E154" s="5"/>
      <c r="F154" s="5"/>
      <c r="G154" s="4"/>
      <c r="H154" s="4"/>
      <c r="I154" s="4"/>
      <c r="J154" s="4"/>
      <c r="K154" s="4"/>
      <c r="L154" s="4"/>
      <c r="M154" s="4"/>
      <c r="N154" s="4"/>
    </row>
    <row r="155" spans="1:14" x14ac:dyDescent="0.25">
      <c r="A155" s="12" t="s">
        <v>7</v>
      </c>
      <c r="B155" s="11"/>
      <c r="C155" s="1">
        <f>SUM(Stranden!C50)</f>
        <v>24700</v>
      </c>
      <c r="D155" s="1">
        <f>SUM(Stranden!D50)</f>
        <v>8200</v>
      </c>
      <c r="E155" s="1">
        <f>SUM(Stranden!E50)</f>
        <v>23500</v>
      </c>
      <c r="F155" s="1">
        <f>SUM(Stranden!F50)</f>
        <v>36800</v>
      </c>
      <c r="G155" s="11">
        <f>SUM(Stranden!G50)</f>
        <v>10500</v>
      </c>
      <c r="H155" s="11">
        <f>SUM(Stranden!H50)</f>
        <v>16000</v>
      </c>
      <c r="I155" s="11">
        <f>SUM(Stranden!I50)</f>
        <v>500</v>
      </c>
      <c r="J155" s="11">
        <f>SUM(Stranden!J50)</f>
        <v>1500</v>
      </c>
      <c r="K155" s="11">
        <f>SUM(Stranden!K50)</f>
        <v>25500</v>
      </c>
      <c r="L155" s="11">
        <f>SUM(Stranden!L50)</f>
        <v>10500</v>
      </c>
      <c r="M155" s="11">
        <f>SUM(Stranden!M50)</f>
        <v>500</v>
      </c>
      <c r="N155" s="11">
        <f>SUM(Stranden!N50)</f>
        <v>10500</v>
      </c>
    </row>
    <row r="156" spans="1:14" x14ac:dyDescent="0.25">
      <c r="A156" s="6"/>
      <c r="B156" s="4"/>
      <c r="C156" s="5"/>
      <c r="D156" s="5"/>
      <c r="E156" s="5"/>
      <c r="F156" s="5"/>
      <c r="G156" s="4"/>
      <c r="H156" s="4"/>
      <c r="I156" s="4"/>
      <c r="J156" s="4"/>
      <c r="K156" s="4"/>
      <c r="L156" s="4"/>
      <c r="M156" s="4"/>
      <c r="N156" s="4"/>
    </row>
    <row r="157" spans="1:14" x14ac:dyDescent="0.25">
      <c r="A157" s="12" t="s">
        <v>8</v>
      </c>
      <c r="B157" s="11"/>
      <c r="C157" s="1">
        <f>SUM('Ängen-fotbollsplan'!C15)</f>
        <v>0</v>
      </c>
      <c r="D157" s="1">
        <f>SUM('Ängen-fotbollsplan'!D15)</f>
        <v>1000</v>
      </c>
      <c r="E157" s="1">
        <f>SUM('Ängen-fotbollsplan'!E15)</f>
        <v>2000</v>
      </c>
      <c r="F157" s="1">
        <f>SUM('Ängen-fotbollsplan'!F15)</f>
        <v>0</v>
      </c>
      <c r="G157" s="11">
        <f>SUM('Ängen-fotbollsplan'!G15)</f>
        <v>15000</v>
      </c>
      <c r="H157" s="11">
        <f>SUM('Ängen-fotbollsplan'!H15)</f>
        <v>0</v>
      </c>
      <c r="I157" s="11">
        <f>SUM('Ängen-fotbollsplan'!I15)</f>
        <v>2000</v>
      </c>
      <c r="J157" s="11">
        <f>SUM('Ängen-fotbollsplan'!J15)</f>
        <v>500</v>
      </c>
      <c r="K157" s="11">
        <f>SUM('Ängen-fotbollsplan'!K15)</f>
        <v>2000</v>
      </c>
      <c r="L157" s="11">
        <f>SUM('Ängen-fotbollsplan'!L15)</f>
        <v>2000</v>
      </c>
      <c r="M157" s="11">
        <f>SUM('Ängen-fotbollsplan'!M15)</f>
        <v>0</v>
      </c>
      <c r="N157" s="11">
        <f>SUM('Ängen-fotbollsplan'!N15)</f>
        <v>0</v>
      </c>
    </row>
    <row r="158" spans="1:14" x14ac:dyDescent="0.25">
      <c r="A158" s="6"/>
      <c r="B158" s="4"/>
      <c r="C158" s="5"/>
      <c r="D158" s="5"/>
      <c r="E158" s="5"/>
      <c r="F158" s="5"/>
      <c r="G158" s="4"/>
      <c r="H158" s="4"/>
      <c r="I158" s="4"/>
      <c r="J158" s="4"/>
      <c r="K158" s="4"/>
      <c r="L158" s="4"/>
      <c r="M158" s="4"/>
      <c r="N158" s="4"/>
    </row>
    <row r="159" spans="1:14" x14ac:dyDescent="0.25">
      <c r="A159" s="12" t="s">
        <v>9</v>
      </c>
      <c r="B159" s="11"/>
      <c r="C159" s="1">
        <f>SUM(Vägar!C16)</f>
        <v>24000</v>
      </c>
      <c r="D159" s="1">
        <f>SUM(Vägar!D16)</f>
        <v>3000</v>
      </c>
      <c r="E159" s="1">
        <f>SUM(Vägar!E16)</f>
        <v>29000</v>
      </c>
      <c r="F159" s="1">
        <f>SUM(Vägar!F16)</f>
        <v>33000</v>
      </c>
      <c r="G159" s="11">
        <f>SUM(Vägar!G16)</f>
        <v>38000</v>
      </c>
      <c r="H159" s="11">
        <f>SUM(Vägar!H16)</f>
        <v>28000</v>
      </c>
      <c r="I159" s="11">
        <f>SUM(Vägar!I16)</f>
        <v>28000</v>
      </c>
      <c r="J159" s="11">
        <f>SUM(Vägar!J16)</f>
        <v>28000</v>
      </c>
      <c r="K159" s="11">
        <f>SUM(Vägar!K16)</f>
        <v>28000</v>
      </c>
      <c r="L159" s="11">
        <f>SUM(Vägar!L16)</f>
        <v>28000</v>
      </c>
      <c r="M159" s="11">
        <f>SUM(Vägar!M16)</f>
        <v>28000</v>
      </c>
      <c r="N159" s="11">
        <f>SUM(Vägar!N16)</f>
        <v>28000</v>
      </c>
    </row>
    <row r="160" spans="1:14" x14ac:dyDescent="0.25">
      <c r="A160" s="3"/>
      <c r="B160" s="7"/>
      <c r="C160" s="8"/>
      <c r="D160" s="8"/>
      <c r="E160" s="8"/>
      <c r="F160" s="8"/>
      <c r="G160" s="16"/>
      <c r="H160" s="16"/>
      <c r="I160" s="16"/>
      <c r="J160" s="16"/>
      <c r="K160" s="16"/>
      <c r="L160" s="16"/>
      <c r="M160" s="16"/>
      <c r="N160" s="16"/>
    </row>
    <row r="161" spans="1:14" x14ac:dyDescent="0.25">
      <c r="A161" s="12" t="s">
        <v>10</v>
      </c>
      <c r="C161" s="2">
        <v>5000</v>
      </c>
      <c r="D161" s="2">
        <v>5000</v>
      </c>
      <c r="E161" s="2">
        <v>5000</v>
      </c>
      <c r="F161" s="2">
        <v>5000</v>
      </c>
      <c r="G161" s="2">
        <v>5000</v>
      </c>
      <c r="H161" s="2">
        <v>5000</v>
      </c>
      <c r="I161" s="2">
        <v>5000</v>
      </c>
      <c r="J161" s="2">
        <v>5000</v>
      </c>
      <c r="K161" s="2">
        <v>5000</v>
      </c>
      <c r="L161" s="2">
        <v>5000</v>
      </c>
      <c r="M161" s="2">
        <v>5000</v>
      </c>
      <c r="N161" s="2">
        <v>5000</v>
      </c>
    </row>
    <row r="162" spans="1:14" x14ac:dyDescent="0.25">
      <c r="A162" s="12" t="s">
        <v>11</v>
      </c>
      <c r="B162" s="12"/>
      <c r="C162" s="19">
        <f t="shared" ref="C162:F162" si="5">SUM(C153:C161)</f>
        <v>131300</v>
      </c>
      <c r="D162" s="19">
        <f t="shared" si="5"/>
        <v>125800</v>
      </c>
      <c r="E162" s="19">
        <f t="shared" si="5"/>
        <v>127100</v>
      </c>
      <c r="F162" s="20">
        <f t="shared" si="5"/>
        <v>111600</v>
      </c>
      <c r="G162" s="21">
        <f>SUM(G153:G161)</f>
        <v>95600</v>
      </c>
      <c r="H162" s="21">
        <f t="shared" ref="H162:N162" si="6">SUM(H153:H161)</f>
        <v>77600</v>
      </c>
      <c r="I162" s="21">
        <f t="shared" si="6"/>
        <v>72600</v>
      </c>
      <c r="J162" s="21">
        <f t="shared" si="6"/>
        <v>63600</v>
      </c>
      <c r="K162" s="21">
        <f t="shared" si="6"/>
        <v>92600</v>
      </c>
      <c r="L162" s="21">
        <f t="shared" si="6"/>
        <v>77300</v>
      </c>
      <c r="M162" s="21">
        <f t="shared" si="6"/>
        <v>65300</v>
      </c>
      <c r="N162" s="21">
        <f t="shared" si="6"/>
        <v>75300</v>
      </c>
    </row>
    <row r="163" spans="1:14" x14ac:dyDescent="0.25">
      <c r="D163" s="10"/>
      <c r="E163" s="15"/>
      <c r="J163" s="10" t="s">
        <v>12</v>
      </c>
      <c r="K163" s="15">
        <f>SUM(C162:K162)</f>
        <v>897800</v>
      </c>
    </row>
    <row r="164" spans="1:14" x14ac:dyDescent="0.25">
      <c r="D164" s="17" t="s">
        <v>13</v>
      </c>
      <c r="J164" s="17" t="s">
        <v>14</v>
      </c>
      <c r="K164">
        <f>SUM(K163/10)</f>
        <v>89780</v>
      </c>
    </row>
    <row r="165" spans="1:14" x14ac:dyDescent="0.25">
      <c r="A165" t="s">
        <v>15</v>
      </c>
    </row>
    <row r="166" spans="1:14" x14ac:dyDescent="0.25">
      <c r="A166" t="s">
        <v>16</v>
      </c>
    </row>
    <row r="167" spans="1:14" x14ac:dyDescent="0.25">
      <c r="A167" t="s">
        <v>17</v>
      </c>
    </row>
  </sheetData>
  <phoneticPr fontId="3" type="noConversion"/>
  <pageMargins left="0.70000000000000007" right="0.70000000000000007" top="0.75000000000000011" bottom="0.75000000000000011" header="0.30000000000000004" footer="0.30000000000000004"/>
  <pageSetup paperSize="9" scale="75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6</vt:i4>
      </vt:variant>
    </vt:vector>
  </HeadingPairs>
  <TitlesOfParts>
    <vt:vector size="6" baseType="lpstr">
      <vt:lpstr>Summering</vt:lpstr>
      <vt:lpstr>Hamnen</vt:lpstr>
      <vt:lpstr>Stranden</vt:lpstr>
      <vt:lpstr>Ängen-fotbollsplan</vt:lpstr>
      <vt:lpstr>Vägar</vt:lpstr>
      <vt:lpstr>Utskrift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Håkan Johnsson</dc:creator>
  <cp:keywords/>
  <dc:description/>
  <cp:lastModifiedBy>Håkan Jonsson</cp:lastModifiedBy>
  <cp:revision/>
  <cp:lastPrinted>2024-05-21T10:58:24Z</cp:lastPrinted>
  <dcterms:created xsi:type="dcterms:W3CDTF">2014-09-15T13:32:19Z</dcterms:created>
  <dcterms:modified xsi:type="dcterms:W3CDTF">2025-06-01T20:27:51Z</dcterms:modified>
  <cp:category/>
  <cp:contentStatus/>
</cp:coreProperties>
</file>